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E4CE5846-065A-4960-AF5F-FC537AB3704E}" xr6:coauthVersionLast="47" xr6:coauthVersionMax="47" xr10:uidLastSave="{00000000-0000-0000-0000-000000000000}"/>
  <bookViews>
    <workbookView xWindow="-108" yWindow="-108" windowWidth="23256" windowHeight="13176" tabRatio="784" xr2:uid="{00000000-000D-0000-FFFF-FFFF00000000}"/>
  </bookViews>
  <sheets>
    <sheet name="Table_RHA" sheetId="17" r:id="rId1"/>
    <sheet name="Table_Southern" sheetId="20" r:id="rId2"/>
    <sheet name="Table_WpgCA" sheetId="24" r:id="rId3"/>
    <sheet name="Table_Interlake-Eastern" sheetId="21" r:id="rId4"/>
    <sheet name="Table_PrairieMountain" sheetId="22" r:id="rId5"/>
    <sheet name="Table_Northern" sheetId="23" r:id="rId6"/>
    <sheet name="Wpg CA" sheetId="19" state="hidden" r:id="rId7"/>
    <sheet name="Table Data" sheetId="4" state="hidden" r:id="rId8"/>
    <sheet name="Raw Data" sheetId="18" state="hidden" r:id="rId9"/>
  </sheets>
  <externalReferences>
    <externalReference r:id="rId10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1" i="24" l="1"/>
  <c r="A50" i="24"/>
  <c r="A49" i="24"/>
  <c r="A55" i="24"/>
  <c r="A54" i="24"/>
  <c r="A53" i="24"/>
  <c r="A63" i="24" l="1"/>
  <c r="A62" i="24"/>
  <c r="A61" i="24"/>
  <c r="A59" i="24"/>
  <c r="A58" i="24"/>
  <c r="A57" i="24"/>
  <c r="A27" i="24"/>
  <c r="A26" i="24"/>
  <c r="A25" i="24"/>
  <c r="A23" i="24"/>
  <c r="A22" i="24"/>
  <c r="A21" i="24"/>
  <c r="A19" i="24"/>
  <c r="A18" i="24"/>
  <c r="A17" i="24"/>
  <c r="A15" i="24"/>
  <c r="A14" i="24"/>
  <c r="A13" i="24"/>
  <c r="A11" i="24"/>
  <c r="A10" i="24"/>
  <c r="A9" i="24"/>
  <c r="A7" i="24"/>
  <c r="A6" i="24"/>
  <c r="A5" i="24"/>
  <c r="A27" i="21"/>
  <c r="A26" i="21"/>
  <c r="A25" i="21"/>
  <c r="A23" i="21"/>
  <c r="A22" i="21"/>
  <c r="A21" i="21"/>
  <c r="A23" i="23"/>
  <c r="A22" i="23"/>
  <c r="A21" i="23"/>
  <c r="A19" i="23"/>
  <c r="A18" i="23"/>
  <c r="A17" i="23"/>
  <c r="A15" i="23"/>
  <c r="A14" i="23"/>
  <c r="A13" i="23"/>
  <c r="A11" i="23"/>
  <c r="A10" i="23"/>
  <c r="A9" i="23"/>
  <c r="A7" i="23"/>
  <c r="A6" i="23"/>
  <c r="A5" i="23"/>
  <c r="A23" i="22"/>
  <c r="A22" i="22"/>
  <c r="A21" i="22"/>
  <c r="A19" i="22"/>
  <c r="A18" i="22"/>
  <c r="A17" i="22"/>
  <c r="A15" i="22"/>
  <c r="A14" i="22"/>
  <c r="A13" i="22"/>
  <c r="A11" i="22"/>
  <c r="A10" i="22"/>
  <c r="A9" i="22"/>
  <c r="A7" i="22"/>
  <c r="A6" i="22"/>
  <c r="A5" i="22"/>
  <c r="A35" i="21"/>
  <c r="A34" i="21"/>
  <c r="A33" i="21"/>
  <c r="A31" i="21"/>
  <c r="A30" i="21"/>
  <c r="A29" i="21"/>
  <c r="A19" i="21"/>
  <c r="A18" i="21"/>
  <c r="A17" i="21"/>
  <c r="A15" i="21"/>
  <c r="A14" i="21"/>
  <c r="A13" i="21"/>
  <c r="A11" i="21"/>
  <c r="A10" i="21"/>
  <c r="A9" i="21"/>
  <c r="A7" i="21"/>
  <c r="A6" i="21"/>
  <c r="A5" i="21"/>
  <c r="A21" i="20"/>
  <c r="A22" i="20"/>
  <c r="A23" i="20"/>
  <c r="A27" i="20"/>
  <c r="A26" i="20"/>
  <c r="A25" i="20"/>
  <c r="A19" i="20"/>
  <c r="A18" i="20"/>
  <c r="A17" i="20"/>
  <c r="A15" i="20"/>
  <c r="A14" i="20"/>
  <c r="A13" i="20"/>
  <c r="A11" i="20"/>
  <c r="A10" i="20"/>
  <c r="A9" i="20"/>
  <c r="A7" i="20"/>
  <c r="A6" i="20"/>
  <c r="A5" i="20"/>
  <c r="K24" i="4"/>
  <c r="L24" i="4"/>
  <c r="M24" i="4"/>
  <c r="N24" i="4"/>
  <c r="O24" i="4"/>
  <c r="P24" i="4"/>
  <c r="Q24" i="4"/>
  <c r="E24" i="4" s="1"/>
  <c r="B5" i="20" s="1"/>
  <c r="R24" i="4"/>
  <c r="S24" i="4"/>
  <c r="T24" i="4"/>
  <c r="U24" i="4"/>
  <c r="V24" i="4"/>
  <c r="J24" i="4" s="1"/>
  <c r="G5" i="20" s="1"/>
  <c r="W24" i="4"/>
  <c r="X24" i="4"/>
  <c r="Y24" i="4"/>
  <c r="Z24" i="4"/>
  <c r="AA24" i="4"/>
  <c r="AB24" i="4"/>
  <c r="K25" i="4"/>
  <c r="L25" i="4"/>
  <c r="M25" i="4"/>
  <c r="N25" i="4"/>
  <c r="O25" i="4"/>
  <c r="P25" i="4"/>
  <c r="Q25" i="4"/>
  <c r="R25" i="4"/>
  <c r="S25" i="4"/>
  <c r="G25" i="4" s="1"/>
  <c r="D6" i="20" s="1"/>
  <c r="T25" i="4"/>
  <c r="H25" i="4" s="1"/>
  <c r="E6" i="20" s="1"/>
  <c r="U25" i="4"/>
  <c r="V25" i="4"/>
  <c r="W25" i="4"/>
  <c r="X25" i="4"/>
  <c r="Y25" i="4"/>
  <c r="Z25" i="4"/>
  <c r="AA25" i="4"/>
  <c r="AB25" i="4"/>
  <c r="K26" i="4"/>
  <c r="L26" i="4"/>
  <c r="M26" i="4"/>
  <c r="N26" i="4"/>
  <c r="O26" i="4"/>
  <c r="P26" i="4"/>
  <c r="Q26" i="4"/>
  <c r="E26" i="4" s="1"/>
  <c r="B7" i="20" s="1"/>
  <c r="R26" i="4"/>
  <c r="F26" i="4" s="1"/>
  <c r="C7" i="20" s="1"/>
  <c r="S26" i="4"/>
  <c r="T26" i="4"/>
  <c r="U26" i="4"/>
  <c r="I26" i="4" s="1"/>
  <c r="F7" i="20" s="1"/>
  <c r="V26" i="4"/>
  <c r="W26" i="4"/>
  <c r="X26" i="4"/>
  <c r="Y26" i="4"/>
  <c r="Z26" i="4"/>
  <c r="AA26" i="4"/>
  <c r="AB26" i="4"/>
  <c r="K27" i="4"/>
  <c r="L27" i="4"/>
  <c r="M27" i="4"/>
  <c r="N27" i="4"/>
  <c r="O27" i="4"/>
  <c r="P27" i="4"/>
  <c r="Q27" i="4"/>
  <c r="E27" i="4" s="1"/>
  <c r="B9" i="20" s="1"/>
  <c r="R27" i="4"/>
  <c r="S27" i="4"/>
  <c r="G27" i="4" s="1"/>
  <c r="D9" i="20" s="1"/>
  <c r="T27" i="4"/>
  <c r="U27" i="4"/>
  <c r="V27" i="4"/>
  <c r="W27" i="4"/>
  <c r="X27" i="4"/>
  <c r="Y27" i="4"/>
  <c r="Z27" i="4"/>
  <c r="AA27" i="4"/>
  <c r="AB27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K29" i="4"/>
  <c r="L29" i="4"/>
  <c r="M29" i="4"/>
  <c r="N29" i="4"/>
  <c r="O29" i="4"/>
  <c r="P29" i="4"/>
  <c r="Q29" i="4"/>
  <c r="R29" i="4"/>
  <c r="S29" i="4"/>
  <c r="T29" i="4"/>
  <c r="H29" i="4" s="1"/>
  <c r="E11" i="20" s="1"/>
  <c r="U29" i="4"/>
  <c r="V29" i="4"/>
  <c r="W29" i="4"/>
  <c r="X29" i="4"/>
  <c r="Y29" i="4"/>
  <c r="Z29" i="4"/>
  <c r="AA29" i="4"/>
  <c r="AB29" i="4"/>
  <c r="K30" i="4"/>
  <c r="L30" i="4"/>
  <c r="M30" i="4"/>
  <c r="N30" i="4"/>
  <c r="O30" i="4"/>
  <c r="P30" i="4"/>
  <c r="Q30" i="4"/>
  <c r="E30" i="4" s="1"/>
  <c r="R30" i="4"/>
  <c r="F30" i="4" s="1"/>
  <c r="S30" i="4"/>
  <c r="T30" i="4"/>
  <c r="U30" i="4"/>
  <c r="I30" i="4" s="1"/>
  <c r="V30" i="4"/>
  <c r="J30" i="4" s="1"/>
  <c r="W30" i="4"/>
  <c r="X30" i="4"/>
  <c r="Y30" i="4"/>
  <c r="Z30" i="4"/>
  <c r="AA30" i="4"/>
  <c r="AB30" i="4"/>
  <c r="K31" i="4"/>
  <c r="L31" i="4"/>
  <c r="M31" i="4"/>
  <c r="N31" i="4"/>
  <c r="O31" i="4"/>
  <c r="P31" i="4"/>
  <c r="Q31" i="4"/>
  <c r="R31" i="4"/>
  <c r="S31" i="4"/>
  <c r="G31" i="4" s="1"/>
  <c r="T31" i="4"/>
  <c r="U31" i="4"/>
  <c r="V31" i="4"/>
  <c r="W31" i="4"/>
  <c r="X31" i="4"/>
  <c r="Y31" i="4"/>
  <c r="Z31" i="4"/>
  <c r="AA31" i="4"/>
  <c r="AB31" i="4"/>
  <c r="K32" i="4"/>
  <c r="L32" i="4"/>
  <c r="M32" i="4"/>
  <c r="N32" i="4"/>
  <c r="O32" i="4"/>
  <c r="P32" i="4"/>
  <c r="Q32" i="4"/>
  <c r="E32" i="4" s="1"/>
  <c r="R32" i="4"/>
  <c r="S32" i="4"/>
  <c r="T32" i="4"/>
  <c r="U32" i="4"/>
  <c r="I32" i="4" s="1"/>
  <c r="V32" i="4"/>
  <c r="W32" i="4"/>
  <c r="X32" i="4"/>
  <c r="Y32" i="4"/>
  <c r="Z32" i="4"/>
  <c r="AA32" i="4"/>
  <c r="AB32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K34" i="4"/>
  <c r="L34" i="4"/>
  <c r="M34" i="4"/>
  <c r="N34" i="4"/>
  <c r="O34" i="4"/>
  <c r="P34" i="4"/>
  <c r="Q34" i="4"/>
  <c r="R34" i="4"/>
  <c r="F34" i="4" s="1"/>
  <c r="C18" i="20" s="1"/>
  <c r="S34" i="4"/>
  <c r="T34" i="4"/>
  <c r="U34" i="4"/>
  <c r="V34" i="4"/>
  <c r="J34" i="4" s="1"/>
  <c r="G18" i="20" s="1"/>
  <c r="W34" i="4"/>
  <c r="X34" i="4"/>
  <c r="Y34" i="4"/>
  <c r="Z34" i="4"/>
  <c r="AA34" i="4"/>
  <c r="AB34" i="4"/>
  <c r="K35" i="4"/>
  <c r="L35" i="4"/>
  <c r="M35" i="4"/>
  <c r="N35" i="4"/>
  <c r="O35" i="4"/>
  <c r="P35" i="4"/>
  <c r="Q35" i="4"/>
  <c r="R35" i="4"/>
  <c r="S35" i="4"/>
  <c r="G35" i="4" s="1"/>
  <c r="D19" i="20" s="1"/>
  <c r="T35" i="4"/>
  <c r="H35" i="4" s="1"/>
  <c r="E19" i="20" s="1"/>
  <c r="U35" i="4"/>
  <c r="V35" i="4"/>
  <c r="W35" i="4"/>
  <c r="X35" i="4"/>
  <c r="Y35" i="4"/>
  <c r="Z35" i="4"/>
  <c r="AA35" i="4"/>
  <c r="AB35" i="4"/>
  <c r="K36" i="4"/>
  <c r="L36" i="4"/>
  <c r="M36" i="4"/>
  <c r="N36" i="4"/>
  <c r="O36" i="4"/>
  <c r="P36" i="4"/>
  <c r="Q36" i="4"/>
  <c r="E36" i="4" s="1"/>
  <c r="B5" i="21" s="1"/>
  <c r="R36" i="4"/>
  <c r="S36" i="4"/>
  <c r="T36" i="4"/>
  <c r="U36" i="4"/>
  <c r="I36" i="4" s="1"/>
  <c r="F5" i="21" s="1"/>
  <c r="V36" i="4"/>
  <c r="J36" i="4" s="1"/>
  <c r="G5" i="21" s="1"/>
  <c r="W36" i="4"/>
  <c r="X36" i="4"/>
  <c r="Y36" i="4"/>
  <c r="Z36" i="4"/>
  <c r="AA36" i="4"/>
  <c r="AB36" i="4"/>
  <c r="K37" i="4"/>
  <c r="L37" i="4"/>
  <c r="M37" i="4"/>
  <c r="N37" i="4"/>
  <c r="O37" i="4"/>
  <c r="P37" i="4"/>
  <c r="Q37" i="4"/>
  <c r="R37" i="4"/>
  <c r="S37" i="4"/>
  <c r="G37" i="4" s="1"/>
  <c r="D6" i="21" s="1"/>
  <c r="T37" i="4"/>
  <c r="U37" i="4"/>
  <c r="V37" i="4"/>
  <c r="W37" i="4"/>
  <c r="X37" i="4"/>
  <c r="Y37" i="4"/>
  <c r="Z37" i="4"/>
  <c r="AA37" i="4"/>
  <c r="AB37" i="4"/>
  <c r="K38" i="4"/>
  <c r="L38" i="4"/>
  <c r="M38" i="4"/>
  <c r="N38" i="4"/>
  <c r="O38" i="4"/>
  <c r="P38" i="4"/>
  <c r="Q38" i="4"/>
  <c r="R38" i="4"/>
  <c r="F38" i="4" s="1"/>
  <c r="C7" i="21" s="1"/>
  <c r="S38" i="4"/>
  <c r="T38" i="4"/>
  <c r="U38" i="4"/>
  <c r="V38" i="4"/>
  <c r="W38" i="4"/>
  <c r="X38" i="4"/>
  <c r="Y38" i="4"/>
  <c r="Z38" i="4"/>
  <c r="AA38" i="4"/>
  <c r="AB38" i="4"/>
  <c r="K39" i="4"/>
  <c r="L39" i="4"/>
  <c r="M39" i="4"/>
  <c r="N39" i="4"/>
  <c r="O39" i="4"/>
  <c r="P39" i="4"/>
  <c r="Q39" i="4"/>
  <c r="E39" i="4" s="1"/>
  <c r="B9" i="21" s="1"/>
  <c r="R39" i="4"/>
  <c r="S39" i="4"/>
  <c r="G39" i="4" s="1"/>
  <c r="D9" i="21" s="1"/>
  <c r="T39" i="4"/>
  <c r="H39" i="4" s="1"/>
  <c r="E9" i="21" s="1"/>
  <c r="U39" i="4"/>
  <c r="V39" i="4"/>
  <c r="W39" i="4"/>
  <c r="X39" i="4"/>
  <c r="Y39" i="4"/>
  <c r="Z39" i="4"/>
  <c r="AA39" i="4"/>
  <c r="AB39" i="4"/>
  <c r="K40" i="4"/>
  <c r="L40" i="4"/>
  <c r="M40" i="4"/>
  <c r="N40" i="4"/>
  <c r="O40" i="4"/>
  <c r="P40" i="4"/>
  <c r="Q40" i="4"/>
  <c r="R40" i="4"/>
  <c r="S40" i="4"/>
  <c r="T40" i="4"/>
  <c r="U40" i="4"/>
  <c r="V40" i="4"/>
  <c r="J40" i="4" s="1"/>
  <c r="G10" i="21" s="1"/>
  <c r="W40" i="4"/>
  <c r="X40" i="4"/>
  <c r="Y40" i="4"/>
  <c r="Z40" i="4"/>
  <c r="AA40" i="4"/>
  <c r="AB40" i="4"/>
  <c r="K41" i="4"/>
  <c r="L41" i="4"/>
  <c r="M41" i="4"/>
  <c r="N41" i="4"/>
  <c r="O41" i="4"/>
  <c r="P41" i="4"/>
  <c r="Q41" i="4"/>
  <c r="E41" i="4" s="1"/>
  <c r="B11" i="21" s="1"/>
  <c r="R41" i="4"/>
  <c r="S41" i="4"/>
  <c r="G41" i="4" s="1"/>
  <c r="D11" i="21" s="1"/>
  <c r="T41" i="4"/>
  <c r="H41" i="4" s="1"/>
  <c r="E11" i="21" s="1"/>
  <c r="U41" i="4"/>
  <c r="V41" i="4"/>
  <c r="W41" i="4"/>
  <c r="X41" i="4"/>
  <c r="Y41" i="4"/>
  <c r="Z41" i="4"/>
  <c r="AA41" i="4"/>
  <c r="AB41" i="4"/>
  <c r="K42" i="4"/>
  <c r="L42" i="4"/>
  <c r="M42" i="4"/>
  <c r="N42" i="4"/>
  <c r="O42" i="4"/>
  <c r="P42" i="4"/>
  <c r="Q42" i="4"/>
  <c r="E42" i="4" s="1"/>
  <c r="R42" i="4"/>
  <c r="F42" i="4" s="1"/>
  <c r="S42" i="4"/>
  <c r="G42" i="4" s="1"/>
  <c r="T42" i="4"/>
  <c r="U42" i="4"/>
  <c r="I42" i="4" s="1"/>
  <c r="V42" i="4"/>
  <c r="W42" i="4"/>
  <c r="X42" i="4"/>
  <c r="Y42" i="4"/>
  <c r="Z42" i="4"/>
  <c r="AA42" i="4"/>
  <c r="AB42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K44" i="4"/>
  <c r="L44" i="4"/>
  <c r="M44" i="4"/>
  <c r="N44" i="4"/>
  <c r="O44" i="4"/>
  <c r="P44" i="4"/>
  <c r="Q44" i="4"/>
  <c r="E44" i="4" s="1"/>
  <c r="R44" i="4"/>
  <c r="S44" i="4"/>
  <c r="G44" i="4" s="1"/>
  <c r="T44" i="4"/>
  <c r="U44" i="4"/>
  <c r="V44" i="4"/>
  <c r="W44" i="4"/>
  <c r="X44" i="4"/>
  <c r="Y44" i="4"/>
  <c r="Z44" i="4"/>
  <c r="AA44" i="4"/>
  <c r="AB44" i="4"/>
  <c r="K45" i="4"/>
  <c r="L45" i="4"/>
  <c r="M45" i="4"/>
  <c r="N45" i="4"/>
  <c r="O45" i="4"/>
  <c r="P45" i="4"/>
  <c r="Q45" i="4"/>
  <c r="E45" i="4" s="1"/>
  <c r="B17" i="21" s="1"/>
  <c r="R45" i="4"/>
  <c r="S45" i="4"/>
  <c r="G45" i="4" s="1"/>
  <c r="D17" i="21" s="1"/>
  <c r="T45" i="4"/>
  <c r="H45" i="4" s="1"/>
  <c r="E17" i="21" s="1"/>
  <c r="U45" i="4"/>
  <c r="V45" i="4"/>
  <c r="W45" i="4"/>
  <c r="X45" i="4"/>
  <c r="Y45" i="4"/>
  <c r="Z45" i="4"/>
  <c r="AA45" i="4"/>
  <c r="AB45" i="4"/>
  <c r="K46" i="4"/>
  <c r="L46" i="4"/>
  <c r="M46" i="4"/>
  <c r="N46" i="4"/>
  <c r="O46" i="4"/>
  <c r="P46" i="4"/>
  <c r="Q46" i="4"/>
  <c r="E46" i="4" s="1"/>
  <c r="B18" i="21" s="1"/>
  <c r="R46" i="4"/>
  <c r="F46" i="4" s="1"/>
  <c r="C18" i="21" s="1"/>
  <c r="S46" i="4"/>
  <c r="T46" i="4"/>
  <c r="U46" i="4"/>
  <c r="I46" i="4" s="1"/>
  <c r="F18" i="21" s="1"/>
  <c r="V46" i="4"/>
  <c r="J46" i="4" s="1"/>
  <c r="G18" i="21" s="1"/>
  <c r="W46" i="4"/>
  <c r="X46" i="4"/>
  <c r="Y46" i="4"/>
  <c r="Z46" i="4"/>
  <c r="AA46" i="4"/>
  <c r="AB46" i="4"/>
  <c r="K47" i="4"/>
  <c r="L47" i="4"/>
  <c r="M47" i="4"/>
  <c r="N47" i="4"/>
  <c r="O47" i="4"/>
  <c r="P47" i="4"/>
  <c r="Q47" i="4"/>
  <c r="R47" i="4"/>
  <c r="F47" i="4" s="1"/>
  <c r="C19" i="21" s="1"/>
  <c r="S47" i="4"/>
  <c r="G47" i="4" s="1"/>
  <c r="D19" i="21" s="1"/>
  <c r="T47" i="4"/>
  <c r="U47" i="4"/>
  <c r="V47" i="4"/>
  <c r="J47" i="4" s="1"/>
  <c r="G19" i="21" s="1"/>
  <c r="W47" i="4"/>
  <c r="X47" i="4"/>
  <c r="Y47" i="4"/>
  <c r="Z47" i="4"/>
  <c r="AA47" i="4"/>
  <c r="AB47" i="4"/>
  <c r="K48" i="4"/>
  <c r="L48" i="4"/>
  <c r="M48" i="4"/>
  <c r="N48" i="4"/>
  <c r="O48" i="4"/>
  <c r="P48" i="4"/>
  <c r="Q48" i="4"/>
  <c r="E48" i="4" s="1"/>
  <c r="B21" i="21" s="1"/>
  <c r="R48" i="4"/>
  <c r="F48" i="4" s="1"/>
  <c r="C21" i="21" s="1"/>
  <c r="S48" i="4"/>
  <c r="T48" i="4"/>
  <c r="U48" i="4"/>
  <c r="I48" i="4" s="1"/>
  <c r="F21" i="21" s="1"/>
  <c r="V48" i="4"/>
  <c r="W48" i="4"/>
  <c r="X48" i="4"/>
  <c r="Y48" i="4"/>
  <c r="Z48" i="4"/>
  <c r="AA48" i="4"/>
  <c r="AB48" i="4"/>
  <c r="K49" i="4"/>
  <c r="L49" i="4"/>
  <c r="M49" i="4"/>
  <c r="N49" i="4"/>
  <c r="O49" i="4"/>
  <c r="P49" i="4"/>
  <c r="Q49" i="4"/>
  <c r="R49" i="4"/>
  <c r="F49" i="4" s="1"/>
  <c r="C22" i="21" s="1"/>
  <c r="S49" i="4"/>
  <c r="G49" i="4" s="1"/>
  <c r="D22" i="21" s="1"/>
  <c r="T49" i="4"/>
  <c r="U49" i="4"/>
  <c r="V49" i="4"/>
  <c r="W49" i="4"/>
  <c r="X49" i="4"/>
  <c r="Y49" i="4"/>
  <c r="Z49" i="4"/>
  <c r="AA49" i="4"/>
  <c r="AB49" i="4"/>
  <c r="K50" i="4"/>
  <c r="L50" i="4"/>
  <c r="M50" i="4"/>
  <c r="N50" i="4"/>
  <c r="O50" i="4"/>
  <c r="P50" i="4"/>
  <c r="Q50" i="4"/>
  <c r="E50" i="4" s="1"/>
  <c r="B23" i="21" s="1"/>
  <c r="R50" i="4"/>
  <c r="F50" i="4" s="1"/>
  <c r="C23" i="21" s="1"/>
  <c r="S50" i="4"/>
  <c r="T50" i="4"/>
  <c r="U50" i="4"/>
  <c r="V50" i="4"/>
  <c r="J50" i="4" s="1"/>
  <c r="G23" i="21" s="1"/>
  <c r="W50" i="4"/>
  <c r="X50" i="4"/>
  <c r="Y50" i="4"/>
  <c r="Z50" i="4"/>
  <c r="AA50" i="4"/>
  <c r="AB50" i="4"/>
  <c r="K51" i="4"/>
  <c r="L51" i="4"/>
  <c r="M51" i="4"/>
  <c r="N51" i="4"/>
  <c r="O51" i="4"/>
  <c r="P51" i="4"/>
  <c r="Q51" i="4"/>
  <c r="E51" i="4" s="1"/>
  <c r="B25" i="21" s="1"/>
  <c r="R51" i="4"/>
  <c r="F51" i="4" s="1"/>
  <c r="C25" i="21" s="1"/>
  <c r="S51" i="4"/>
  <c r="G51" i="4" s="1"/>
  <c r="D25" i="21" s="1"/>
  <c r="T51" i="4"/>
  <c r="H51" i="4" s="1"/>
  <c r="E25" i="21" s="1"/>
  <c r="U51" i="4"/>
  <c r="V51" i="4"/>
  <c r="W51" i="4"/>
  <c r="X51" i="4"/>
  <c r="Y51" i="4"/>
  <c r="Z51" i="4"/>
  <c r="AA51" i="4"/>
  <c r="AB51" i="4"/>
  <c r="K52" i="4"/>
  <c r="L52" i="4"/>
  <c r="M52" i="4"/>
  <c r="N52" i="4"/>
  <c r="O52" i="4"/>
  <c r="P52" i="4"/>
  <c r="Q52" i="4"/>
  <c r="E52" i="4" s="1"/>
  <c r="B26" i="21" s="1"/>
  <c r="R52" i="4"/>
  <c r="F52" i="4" s="1"/>
  <c r="C26" i="21" s="1"/>
  <c r="S52" i="4"/>
  <c r="T52" i="4"/>
  <c r="U52" i="4"/>
  <c r="I52" i="4" s="1"/>
  <c r="F26" i="21" s="1"/>
  <c r="V52" i="4"/>
  <c r="W52" i="4"/>
  <c r="X52" i="4"/>
  <c r="Y52" i="4"/>
  <c r="Z52" i="4"/>
  <c r="AA52" i="4"/>
  <c r="AB52" i="4"/>
  <c r="K53" i="4"/>
  <c r="L53" i="4"/>
  <c r="M53" i="4"/>
  <c r="N53" i="4"/>
  <c r="O53" i="4"/>
  <c r="P53" i="4"/>
  <c r="Q53" i="4"/>
  <c r="R53" i="4"/>
  <c r="F53" i="4" s="1"/>
  <c r="C27" i="21" s="1"/>
  <c r="S53" i="4"/>
  <c r="G53" i="4" s="1"/>
  <c r="D27" i="21" s="1"/>
  <c r="T53" i="4"/>
  <c r="H53" i="4" s="1"/>
  <c r="E27" i="21" s="1"/>
  <c r="U53" i="4"/>
  <c r="I53" i="4" s="1"/>
  <c r="F27" i="21" s="1"/>
  <c r="V53" i="4"/>
  <c r="W53" i="4"/>
  <c r="X53" i="4"/>
  <c r="Y53" i="4"/>
  <c r="Z53" i="4"/>
  <c r="AA53" i="4"/>
  <c r="AB53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K56" i="4"/>
  <c r="L56" i="4"/>
  <c r="M56" i="4"/>
  <c r="N56" i="4"/>
  <c r="O56" i="4"/>
  <c r="P56" i="4"/>
  <c r="Q56" i="4"/>
  <c r="E56" i="4" s="1"/>
  <c r="B7" i="22" s="1"/>
  <c r="R56" i="4"/>
  <c r="F56" i="4" s="1"/>
  <c r="C7" i="22" s="1"/>
  <c r="S56" i="4"/>
  <c r="T56" i="4"/>
  <c r="U56" i="4"/>
  <c r="I56" i="4" s="1"/>
  <c r="F7" i="22" s="1"/>
  <c r="V56" i="4"/>
  <c r="J56" i="4" s="1"/>
  <c r="G7" i="22" s="1"/>
  <c r="W56" i="4"/>
  <c r="X56" i="4"/>
  <c r="Y56" i="4"/>
  <c r="Z56" i="4"/>
  <c r="AA56" i="4"/>
  <c r="AB56" i="4"/>
  <c r="K57" i="4"/>
  <c r="L57" i="4"/>
  <c r="M57" i="4"/>
  <c r="N57" i="4"/>
  <c r="O57" i="4"/>
  <c r="P57" i="4"/>
  <c r="Q57" i="4"/>
  <c r="R57" i="4"/>
  <c r="S57" i="4"/>
  <c r="G57" i="4" s="1"/>
  <c r="D9" i="22" s="1"/>
  <c r="T57" i="4"/>
  <c r="U57" i="4"/>
  <c r="V57" i="4"/>
  <c r="W57" i="4"/>
  <c r="X57" i="4"/>
  <c r="Y57" i="4"/>
  <c r="Z57" i="4"/>
  <c r="AA57" i="4"/>
  <c r="AB57" i="4"/>
  <c r="K58" i="4"/>
  <c r="L58" i="4"/>
  <c r="M58" i="4"/>
  <c r="N58" i="4"/>
  <c r="O58" i="4"/>
  <c r="P58" i="4"/>
  <c r="Q58" i="4"/>
  <c r="E58" i="4" s="1"/>
  <c r="B10" i="22" s="1"/>
  <c r="R58" i="4"/>
  <c r="S58" i="4"/>
  <c r="T58" i="4"/>
  <c r="U58" i="4"/>
  <c r="I58" i="4" s="1"/>
  <c r="F10" i="22" s="1"/>
  <c r="V58" i="4"/>
  <c r="W58" i="4"/>
  <c r="X58" i="4"/>
  <c r="Y58" i="4"/>
  <c r="Z58" i="4"/>
  <c r="AA58" i="4"/>
  <c r="AB58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K60" i="4"/>
  <c r="L60" i="4"/>
  <c r="M60" i="4"/>
  <c r="N60" i="4"/>
  <c r="H60" i="4" s="1"/>
  <c r="E13" i="22" s="1"/>
  <c r="O60" i="4"/>
  <c r="P60" i="4"/>
  <c r="Q60" i="4"/>
  <c r="R60" i="4"/>
  <c r="F60" i="4" s="1"/>
  <c r="C13" i="22" s="1"/>
  <c r="S60" i="4"/>
  <c r="T60" i="4"/>
  <c r="U60" i="4"/>
  <c r="V60" i="4"/>
  <c r="J60" i="4" s="1"/>
  <c r="G13" i="22" s="1"/>
  <c r="W60" i="4"/>
  <c r="X60" i="4"/>
  <c r="Y60" i="4"/>
  <c r="Z60" i="4"/>
  <c r="AA60" i="4"/>
  <c r="AB60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K62" i="4"/>
  <c r="L62" i="4"/>
  <c r="M62" i="4"/>
  <c r="N62" i="4"/>
  <c r="O62" i="4"/>
  <c r="P62" i="4"/>
  <c r="Q62" i="4"/>
  <c r="E62" i="4" s="1"/>
  <c r="B15" i="22" s="1"/>
  <c r="R62" i="4"/>
  <c r="F62" i="4" s="1"/>
  <c r="C15" i="22" s="1"/>
  <c r="S62" i="4"/>
  <c r="T62" i="4"/>
  <c r="U62" i="4"/>
  <c r="I62" i="4" s="1"/>
  <c r="F15" i="22" s="1"/>
  <c r="V62" i="4"/>
  <c r="J62" i="4" s="1"/>
  <c r="G15" i="22" s="1"/>
  <c r="W62" i="4"/>
  <c r="X62" i="4"/>
  <c r="Y62" i="4"/>
  <c r="Z62" i="4"/>
  <c r="AA62" i="4"/>
  <c r="AB62" i="4"/>
  <c r="K63" i="4"/>
  <c r="L63" i="4"/>
  <c r="M63" i="4"/>
  <c r="N63" i="4"/>
  <c r="O63" i="4"/>
  <c r="P63" i="4"/>
  <c r="Q63" i="4"/>
  <c r="R63" i="4"/>
  <c r="S63" i="4"/>
  <c r="G63" i="4" s="1"/>
  <c r="T63" i="4"/>
  <c r="U63" i="4"/>
  <c r="V63" i="4"/>
  <c r="W63" i="4"/>
  <c r="X63" i="4"/>
  <c r="Y63" i="4"/>
  <c r="Z63" i="4"/>
  <c r="AA63" i="4"/>
  <c r="AB63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K66" i="4"/>
  <c r="L66" i="4"/>
  <c r="M66" i="4"/>
  <c r="N66" i="4"/>
  <c r="O66" i="4"/>
  <c r="P66" i="4"/>
  <c r="Q66" i="4"/>
  <c r="R66" i="4"/>
  <c r="F66" i="4" s="1"/>
  <c r="S66" i="4"/>
  <c r="T66" i="4"/>
  <c r="H66" i="4" s="1"/>
  <c r="U66" i="4"/>
  <c r="I66" i="4" s="1"/>
  <c r="V66" i="4"/>
  <c r="J66" i="4" s="1"/>
  <c r="W66" i="4"/>
  <c r="X66" i="4"/>
  <c r="Y66" i="4"/>
  <c r="Z66" i="4"/>
  <c r="AA66" i="4"/>
  <c r="AB66" i="4"/>
  <c r="K67" i="4"/>
  <c r="L67" i="4"/>
  <c r="M67" i="4"/>
  <c r="N67" i="4"/>
  <c r="O67" i="4"/>
  <c r="P67" i="4"/>
  <c r="Q67" i="4"/>
  <c r="R67" i="4"/>
  <c r="S67" i="4"/>
  <c r="G67" i="4" s="1"/>
  <c r="T67" i="4"/>
  <c r="H67" i="4" s="1"/>
  <c r="U67" i="4"/>
  <c r="I67" i="4" s="1"/>
  <c r="V67" i="4"/>
  <c r="J67" i="4" s="1"/>
  <c r="W67" i="4"/>
  <c r="X67" i="4"/>
  <c r="Y67" i="4"/>
  <c r="Z67" i="4"/>
  <c r="AA67" i="4"/>
  <c r="AB67" i="4"/>
  <c r="K68" i="4"/>
  <c r="L68" i="4"/>
  <c r="M68" i="4"/>
  <c r="N68" i="4"/>
  <c r="O68" i="4"/>
  <c r="P68" i="4"/>
  <c r="Q68" i="4"/>
  <c r="R68" i="4"/>
  <c r="F68" i="4" s="1"/>
  <c r="S68" i="4"/>
  <c r="G68" i="4" s="1"/>
  <c r="T68" i="4"/>
  <c r="U68" i="4"/>
  <c r="I68" i="4" s="1"/>
  <c r="V68" i="4"/>
  <c r="J68" i="4" s="1"/>
  <c r="W68" i="4"/>
  <c r="X68" i="4"/>
  <c r="Y68" i="4"/>
  <c r="Z68" i="4"/>
  <c r="AA68" i="4"/>
  <c r="AB68" i="4"/>
  <c r="K69" i="4"/>
  <c r="L69" i="4"/>
  <c r="M69" i="4"/>
  <c r="N69" i="4"/>
  <c r="O69" i="4"/>
  <c r="P69" i="4"/>
  <c r="Q69" i="4"/>
  <c r="E69" i="4" s="1"/>
  <c r="B13" i="23" s="1"/>
  <c r="R69" i="4"/>
  <c r="S69" i="4"/>
  <c r="G69" i="4" s="1"/>
  <c r="D13" i="23" s="1"/>
  <c r="T69" i="4"/>
  <c r="H69" i="4" s="1"/>
  <c r="E13" i="23" s="1"/>
  <c r="U69" i="4"/>
  <c r="V69" i="4"/>
  <c r="W69" i="4"/>
  <c r="X69" i="4"/>
  <c r="Y69" i="4"/>
  <c r="Z69" i="4"/>
  <c r="AA69" i="4"/>
  <c r="AB69" i="4"/>
  <c r="K70" i="4"/>
  <c r="L70" i="4"/>
  <c r="M70" i="4"/>
  <c r="N70" i="4"/>
  <c r="O70" i="4"/>
  <c r="P70" i="4"/>
  <c r="Q70" i="4"/>
  <c r="E70" i="4" s="1"/>
  <c r="B14" i="23" s="1"/>
  <c r="R70" i="4"/>
  <c r="F70" i="4" s="1"/>
  <c r="C14" i="23" s="1"/>
  <c r="S70" i="4"/>
  <c r="T70" i="4"/>
  <c r="H70" i="4" s="1"/>
  <c r="E14" i="23" s="1"/>
  <c r="U70" i="4"/>
  <c r="I70" i="4" s="1"/>
  <c r="V70" i="4"/>
  <c r="J70" i="4" s="1"/>
  <c r="W70" i="4"/>
  <c r="X70" i="4"/>
  <c r="Y70" i="4"/>
  <c r="Z70" i="4"/>
  <c r="AA70" i="4"/>
  <c r="AB70" i="4"/>
  <c r="K71" i="4"/>
  <c r="L71" i="4"/>
  <c r="M71" i="4"/>
  <c r="N71" i="4"/>
  <c r="O71" i="4"/>
  <c r="P71" i="4"/>
  <c r="Q71" i="4"/>
  <c r="E71" i="4" s="1"/>
  <c r="B15" i="23" s="1"/>
  <c r="R71" i="4"/>
  <c r="F71" i="4" s="1"/>
  <c r="C15" i="23" s="1"/>
  <c r="S71" i="4"/>
  <c r="G71" i="4" s="1"/>
  <c r="T71" i="4"/>
  <c r="U71" i="4"/>
  <c r="V71" i="4"/>
  <c r="J71" i="4" s="1"/>
  <c r="G15" i="23" s="1"/>
  <c r="W71" i="4"/>
  <c r="X71" i="4"/>
  <c r="Y71" i="4"/>
  <c r="Z71" i="4"/>
  <c r="AA71" i="4"/>
  <c r="AB71" i="4"/>
  <c r="K72" i="4"/>
  <c r="L72" i="4"/>
  <c r="M72" i="4"/>
  <c r="N72" i="4"/>
  <c r="O72" i="4"/>
  <c r="P72" i="4"/>
  <c r="Q72" i="4"/>
  <c r="E72" i="4" s="1"/>
  <c r="B5" i="24" s="1"/>
  <c r="R72" i="4"/>
  <c r="S72" i="4"/>
  <c r="T72" i="4"/>
  <c r="U72" i="4"/>
  <c r="I72" i="4" s="1"/>
  <c r="F5" i="24" s="1"/>
  <c r="V72" i="4"/>
  <c r="W72" i="4"/>
  <c r="X72" i="4"/>
  <c r="Y72" i="4"/>
  <c r="Z72" i="4"/>
  <c r="AA72" i="4"/>
  <c r="AB72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K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K75" i="4"/>
  <c r="L75" i="4"/>
  <c r="M75" i="4"/>
  <c r="N75" i="4"/>
  <c r="O75" i="4"/>
  <c r="P75" i="4"/>
  <c r="Q75" i="4"/>
  <c r="E75" i="4" s="1"/>
  <c r="B9" i="24" s="1"/>
  <c r="R75" i="4"/>
  <c r="S75" i="4"/>
  <c r="G75" i="4" s="1"/>
  <c r="D9" i="24" s="1"/>
  <c r="T75" i="4"/>
  <c r="H75" i="4" s="1"/>
  <c r="E9" i="24" s="1"/>
  <c r="U75" i="4"/>
  <c r="V75" i="4"/>
  <c r="W75" i="4"/>
  <c r="X75" i="4"/>
  <c r="Y75" i="4"/>
  <c r="Z75" i="4"/>
  <c r="AA75" i="4"/>
  <c r="AB75" i="4"/>
  <c r="K76" i="4"/>
  <c r="L76" i="4"/>
  <c r="M76" i="4"/>
  <c r="N76" i="4"/>
  <c r="O76" i="4"/>
  <c r="P76" i="4"/>
  <c r="Q76" i="4"/>
  <c r="R76" i="4"/>
  <c r="F76" i="4" s="1"/>
  <c r="C10" i="24" s="1"/>
  <c r="S76" i="4"/>
  <c r="T76" i="4"/>
  <c r="U76" i="4"/>
  <c r="V76" i="4"/>
  <c r="J76" i="4" s="1"/>
  <c r="G10" i="24" s="1"/>
  <c r="W76" i="4"/>
  <c r="X76" i="4"/>
  <c r="Y76" i="4"/>
  <c r="Z76" i="4"/>
  <c r="AA76" i="4"/>
  <c r="AB76" i="4"/>
  <c r="K77" i="4"/>
  <c r="L77" i="4"/>
  <c r="M77" i="4"/>
  <c r="N77" i="4"/>
  <c r="O77" i="4"/>
  <c r="P77" i="4"/>
  <c r="Q77" i="4"/>
  <c r="E77" i="4" s="1"/>
  <c r="B11" i="24" s="1"/>
  <c r="R77" i="4"/>
  <c r="S77" i="4"/>
  <c r="G77" i="4" s="1"/>
  <c r="D11" i="24" s="1"/>
  <c r="T77" i="4"/>
  <c r="H77" i="4" s="1"/>
  <c r="E11" i="24" s="1"/>
  <c r="U77" i="4"/>
  <c r="V77" i="4"/>
  <c r="W77" i="4"/>
  <c r="X77" i="4"/>
  <c r="Y77" i="4"/>
  <c r="Z77" i="4"/>
  <c r="AA77" i="4"/>
  <c r="AB77" i="4"/>
  <c r="K78" i="4"/>
  <c r="L78" i="4"/>
  <c r="M78" i="4"/>
  <c r="N78" i="4"/>
  <c r="O78" i="4"/>
  <c r="P78" i="4"/>
  <c r="Q78" i="4"/>
  <c r="E78" i="4" s="1"/>
  <c r="B13" i="24" s="1"/>
  <c r="R78" i="4"/>
  <c r="F78" i="4" s="1"/>
  <c r="C13" i="24" s="1"/>
  <c r="S78" i="4"/>
  <c r="T78" i="4"/>
  <c r="U78" i="4"/>
  <c r="I78" i="4" s="1"/>
  <c r="F13" i="24" s="1"/>
  <c r="V78" i="4"/>
  <c r="J78" i="4" s="1"/>
  <c r="G13" i="24" s="1"/>
  <c r="W78" i="4"/>
  <c r="X78" i="4"/>
  <c r="Y78" i="4"/>
  <c r="Z78" i="4"/>
  <c r="AA78" i="4"/>
  <c r="AB78" i="4"/>
  <c r="K79" i="4"/>
  <c r="L79" i="4"/>
  <c r="M79" i="4"/>
  <c r="N79" i="4"/>
  <c r="O79" i="4"/>
  <c r="P79" i="4"/>
  <c r="Q79" i="4"/>
  <c r="R79" i="4"/>
  <c r="S79" i="4"/>
  <c r="G79" i="4" s="1"/>
  <c r="D14" i="24" s="1"/>
  <c r="T79" i="4"/>
  <c r="U79" i="4"/>
  <c r="V79" i="4"/>
  <c r="W79" i="4"/>
  <c r="X79" i="4"/>
  <c r="Y79" i="4"/>
  <c r="Z79" i="4"/>
  <c r="AA79" i="4"/>
  <c r="AB79" i="4"/>
  <c r="K80" i="4"/>
  <c r="L80" i="4"/>
  <c r="M80" i="4"/>
  <c r="N80" i="4"/>
  <c r="O80" i="4"/>
  <c r="P80" i="4"/>
  <c r="Q80" i="4"/>
  <c r="E80" i="4" s="1"/>
  <c r="B15" i="24" s="1"/>
  <c r="R80" i="4"/>
  <c r="S80" i="4"/>
  <c r="T80" i="4"/>
  <c r="U80" i="4"/>
  <c r="I80" i="4" s="1"/>
  <c r="F15" i="24" s="1"/>
  <c r="V80" i="4"/>
  <c r="W80" i="4"/>
  <c r="X80" i="4"/>
  <c r="Y80" i="4"/>
  <c r="Z80" i="4"/>
  <c r="AA80" i="4"/>
  <c r="AB80" i="4"/>
  <c r="K81" i="4"/>
  <c r="L81" i="4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K82" i="4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K83" i="4"/>
  <c r="L83" i="4"/>
  <c r="M83" i="4"/>
  <c r="N83" i="4"/>
  <c r="O83" i="4"/>
  <c r="P83" i="4"/>
  <c r="Q83" i="4"/>
  <c r="R83" i="4"/>
  <c r="S83" i="4"/>
  <c r="T83" i="4"/>
  <c r="H83" i="4" s="1"/>
  <c r="E19" i="24" s="1"/>
  <c r="U83" i="4"/>
  <c r="V83" i="4"/>
  <c r="W83" i="4"/>
  <c r="X83" i="4"/>
  <c r="Y83" i="4"/>
  <c r="Z83" i="4"/>
  <c r="AA83" i="4"/>
  <c r="AB83" i="4"/>
  <c r="K84" i="4"/>
  <c r="L84" i="4"/>
  <c r="M84" i="4"/>
  <c r="N84" i="4"/>
  <c r="O84" i="4"/>
  <c r="P84" i="4"/>
  <c r="Q84" i="4"/>
  <c r="E84" i="4" s="1"/>
  <c r="B21" i="24" s="1"/>
  <c r="R84" i="4"/>
  <c r="F84" i="4" s="1"/>
  <c r="C21" i="24" s="1"/>
  <c r="S84" i="4"/>
  <c r="G84" i="4" s="1"/>
  <c r="D21" i="24" s="1"/>
  <c r="T84" i="4"/>
  <c r="U84" i="4"/>
  <c r="V84" i="4"/>
  <c r="J84" i="4" s="1"/>
  <c r="G21" i="24" s="1"/>
  <c r="W84" i="4"/>
  <c r="X84" i="4"/>
  <c r="Y84" i="4"/>
  <c r="Z84" i="4"/>
  <c r="AA84" i="4"/>
  <c r="AB84" i="4"/>
  <c r="K85" i="4"/>
  <c r="L85" i="4"/>
  <c r="M85" i="4"/>
  <c r="N85" i="4"/>
  <c r="O85" i="4"/>
  <c r="P85" i="4"/>
  <c r="Q85" i="4"/>
  <c r="E85" i="4" s="1"/>
  <c r="B22" i="24" s="1"/>
  <c r="R85" i="4"/>
  <c r="S85" i="4"/>
  <c r="G85" i="4" s="1"/>
  <c r="D22" i="24" s="1"/>
  <c r="T85" i="4"/>
  <c r="H85" i="4" s="1"/>
  <c r="E22" i="24" s="1"/>
  <c r="U85" i="4"/>
  <c r="V85" i="4"/>
  <c r="W85" i="4"/>
  <c r="X85" i="4"/>
  <c r="Y85" i="4"/>
  <c r="Z85" i="4"/>
  <c r="AA85" i="4"/>
  <c r="AB85" i="4"/>
  <c r="K86" i="4"/>
  <c r="L86" i="4"/>
  <c r="M86" i="4"/>
  <c r="N86" i="4"/>
  <c r="O86" i="4"/>
  <c r="P86" i="4"/>
  <c r="Q86" i="4"/>
  <c r="E86" i="4" s="1"/>
  <c r="B23" i="24" s="1"/>
  <c r="R86" i="4"/>
  <c r="F86" i="4" s="1"/>
  <c r="C23" i="24" s="1"/>
  <c r="S86" i="4"/>
  <c r="G86" i="4" s="1"/>
  <c r="D23" i="24" s="1"/>
  <c r="T86" i="4"/>
  <c r="U86" i="4"/>
  <c r="I86" i="4" s="1"/>
  <c r="F23" i="24" s="1"/>
  <c r="V86" i="4"/>
  <c r="J86" i="4" s="1"/>
  <c r="G23" i="24" s="1"/>
  <c r="W86" i="4"/>
  <c r="X86" i="4"/>
  <c r="Y86" i="4"/>
  <c r="Z86" i="4"/>
  <c r="AA86" i="4"/>
  <c r="AB86" i="4"/>
  <c r="K87" i="4"/>
  <c r="L87" i="4"/>
  <c r="M87" i="4"/>
  <c r="N87" i="4"/>
  <c r="O87" i="4"/>
  <c r="P87" i="4"/>
  <c r="Q87" i="4"/>
  <c r="R87" i="4"/>
  <c r="S87" i="4"/>
  <c r="G87" i="4" s="1"/>
  <c r="D25" i="24" s="1"/>
  <c r="T87" i="4"/>
  <c r="U87" i="4"/>
  <c r="V87" i="4"/>
  <c r="W87" i="4"/>
  <c r="X87" i="4"/>
  <c r="Y87" i="4"/>
  <c r="Z87" i="4"/>
  <c r="AA87" i="4"/>
  <c r="AB87" i="4"/>
  <c r="K88" i="4"/>
  <c r="L88" i="4"/>
  <c r="M88" i="4"/>
  <c r="N88" i="4"/>
  <c r="O88" i="4"/>
  <c r="P88" i="4"/>
  <c r="Q88" i="4"/>
  <c r="E88" i="4" s="1"/>
  <c r="B26" i="24" s="1"/>
  <c r="R88" i="4"/>
  <c r="S88" i="4"/>
  <c r="T88" i="4"/>
  <c r="U88" i="4"/>
  <c r="I88" i="4" s="1"/>
  <c r="F26" i="24" s="1"/>
  <c r="V88" i="4"/>
  <c r="W88" i="4"/>
  <c r="X88" i="4"/>
  <c r="Y88" i="4"/>
  <c r="Z88" i="4"/>
  <c r="AA88" i="4"/>
  <c r="AB88" i="4"/>
  <c r="K89" i="4"/>
  <c r="L89" i="4"/>
  <c r="M89" i="4"/>
  <c r="N89" i="4"/>
  <c r="O89" i="4"/>
  <c r="P89" i="4"/>
  <c r="Q89" i="4"/>
  <c r="R89" i="4"/>
  <c r="S89" i="4"/>
  <c r="T89" i="4"/>
  <c r="U89" i="4"/>
  <c r="V89" i="4"/>
  <c r="W89" i="4"/>
  <c r="X89" i="4"/>
  <c r="Y89" i="4"/>
  <c r="Z89" i="4"/>
  <c r="AA89" i="4"/>
  <c r="AB89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K91" i="4"/>
  <c r="L91" i="4"/>
  <c r="M91" i="4"/>
  <c r="N91" i="4"/>
  <c r="O91" i="4"/>
  <c r="P91" i="4"/>
  <c r="Q91" i="4"/>
  <c r="R91" i="4"/>
  <c r="S91" i="4"/>
  <c r="T91" i="4"/>
  <c r="H91" i="4" s="1"/>
  <c r="E30" i="24" s="1"/>
  <c r="U91" i="4"/>
  <c r="V91" i="4"/>
  <c r="W91" i="4"/>
  <c r="X91" i="4"/>
  <c r="Y91" i="4"/>
  <c r="Z91" i="4"/>
  <c r="AA91" i="4"/>
  <c r="AB91" i="4"/>
  <c r="K92" i="4"/>
  <c r="L92" i="4"/>
  <c r="M92" i="4"/>
  <c r="N92" i="4"/>
  <c r="O92" i="4"/>
  <c r="P92" i="4"/>
  <c r="Q92" i="4"/>
  <c r="R92" i="4"/>
  <c r="F92" i="4" s="1"/>
  <c r="C31" i="24" s="1"/>
  <c r="S92" i="4"/>
  <c r="T92" i="4"/>
  <c r="U92" i="4"/>
  <c r="V92" i="4"/>
  <c r="J92" i="4" s="1"/>
  <c r="G31" i="24" s="1"/>
  <c r="W92" i="4"/>
  <c r="X92" i="4"/>
  <c r="Y92" i="4"/>
  <c r="Z92" i="4"/>
  <c r="AA92" i="4"/>
  <c r="AB92" i="4"/>
  <c r="K93" i="4"/>
  <c r="L93" i="4"/>
  <c r="M93" i="4"/>
  <c r="N93" i="4"/>
  <c r="O93" i="4"/>
  <c r="P93" i="4"/>
  <c r="Q93" i="4"/>
  <c r="R93" i="4"/>
  <c r="S93" i="4"/>
  <c r="G93" i="4" s="1"/>
  <c r="D33" i="24" s="1"/>
  <c r="T93" i="4"/>
  <c r="H93" i="4" s="1"/>
  <c r="E33" i="24" s="1"/>
  <c r="U93" i="4"/>
  <c r="V93" i="4"/>
  <c r="W93" i="4"/>
  <c r="X93" i="4"/>
  <c r="Y93" i="4"/>
  <c r="Z93" i="4"/>
  <c r="AA93" i="4"/>
  <c r="AB93" i="4"/>
  <c r="K94" i="4"/>
  <c r="L94" i="4"/>
  <c r="M94" i="4"/>
  <c r="N94" i="4"/>
  <c r="O94" i="4"/>
  <c r="P94" i="4"/>
  <c r="Q94" i="4"/>
  <c r="E94" i="4" s="1"/>
  <c r="B34" i="24" s="1"/>
  <c r="R94" i="4"/>
  <c r="F94" i="4" s="1"/>
  <c r="C34" i="24" s="1"/>
  <c r="S94" i="4"/>
  <c r="T94" i="4"/>
  <c r="U94" i="4"/>
  <c r="I94" i="4" s="1"/>
  <c r="F34" i="24" s="1"/>
  <c r="V94" i="4"/>
  <c r="J94" i="4" s="1"/>
  <c r="G34" i="24" s="1"/>
  <c r="W94" i="4"/>
  <c r="X94" i="4"/>
  <c r="Y94" i="4"/>
  <c r="Z94" i="4"/>
  <c r="AA94" i="4"/>
  <c r="AB94" i="4"/>
  <c r="K95" i="4"/>
  <c r="L95" i="4"/>
  <c r="M95" i="4"/>
  <c r="N95" i="4"/>
  <c r="O95" i="4"/>
  <c r="P95" i="4"/>
  <c r="Q95" i="4"/>
  <c r="R95" i="4"/>
  <c r="S95" i="4"/>
  <c r="G95" i="4" s="1"/>
  <c r="D35" i="24" s="1"/>
  <c r="T95" i="4"/>
  <c r="U95" i="4"/>
  <c r="V95" i="4"/>
  <c r="W95" i="4"/>
  <c r="X95" i="4"/>
  <c r="Y95" i="4"/>
  <c r="Z95" i="4"/>
  <c r="AA95" i="4"/>
  <c r="AB95" i="4"/>
  <c r="K96" i="4"/>
  <c r="L96" i="4"/>
  <c r="M96" i="4"/>
  <c r="N96" i="4"/>
  <c r="O96" i="4"/>
  <c r="P96" i="4"/>
  <c r="Q96" i="4"/>
  <c r="E96" i="4" s="1"/>
  <c r="B37" i="24" s="1"/>
  <c r="R96" i="4"/>
  <c r="S96" i="4"/>
  <c r="T96" i="4"/>
  <c r="U96" i="4"/>
  <c r="I96" i="4" s="1"/>
  <c r="F37" i="24" s="1"/>
  <c r="V96" i="4"/>
  <c r="W96" i="4"/>
  <c r="X96" i="4"/>
  <c r="Y96" i="4"/>
  <c r="Z96" i="4"/>
  <c r="AA96" i="4"/>
  <c r="AB96" i="4"/>
  <c r="K97" i="4"/>
  <c r="L97" i="4"/>
  <c r="M97" i="4"/>
  <c r="N97" i="4"/>
  <c r="O97" i="4"/>
  <c r="P97" i="4"/>
  <c r="Q97" i="4"/>
  <c r="E97" i="4" s="1"/>
  <c r="B38" i="24" s="1"/>
  <c r="R97" i="4"/>
  <c r="S97" i="4"/>
  <c r="G97" i="4" s="1"/>
  <c r="D38" i="24" s="1"/>
  <c r="T97" i="4"/>
  <c r="U97" i="4"/>
  <c r="V97" i="4"/>
  <c r="W97" i="4"/>
  <c r="X97" i="4"/>
  <c r="Y97" i="4"/>
  <c r="Z97" i="4"/>
  <c r="AA97" i="4"/>
  <c r="AB97" i="4"/>
  <c r="K98" i="4"/>
  <c r="L98" i="4"/>
  <c r="M98" i="4"/>
  <c r="N98" i="4"/>
  <c r="O98" i="4"/>
  <c r="P98" i="4"/>
  <c r="Q98" i="4"/>
  <c r="R98" i="4"/>
  <c r="S98" i="4"/>
  <c r="G98" i="4" s="1"/>
  <c r="D39" i="24" s="1"/>
  <c r="T98" i="4"/>
  <c r="U98" i="4"/>
  <c r="V98" i="4"/>
  <c r="W98" i="4"/>
  <c r="X98" i="4"/>
  <c r="Y98" i="4"/>
  <c r="Z98" i="4"/>
  <c r="AA98" i="4"/>
  <c r="AB98" i="4"/>
  <c r="K99" i="4"/>
  <c r="L99" i="4"/>
  <c r="M99" i="4"/>
  <c r="N99" i="4"/>
  <c r="O99" i="4"/>
  <c r="P99" i="4"/>
  <c r="Q99" i="4"/>
  <c r="R99" i="4"/>
  <c r="S99" i="4"/>
  <c r="T99" i="4"/>
  <c r="H99" i="4" s="1"/>
  <c r="E41" i="24" s="1"/>
  <c r="U99" i="4"/>
  <c r="V99" i="4"/>
  <c r="W99" i="4"/>
  <c r="X99" i="4"/>
  <c r="Y99" i="4"/>
  <c r="Z99" i="4"/>
  <c r="AA99" i="4"/>
  <c r="AB99" i="4"/>
  <c r="K100" i="4"/>
  <c r="L100" i="4"/>
  <c r="M100" i="4"/>
  <c r="N100" i="4"/>
  <c r="O100" i="4"/>
  <c r="P100" i="4"/>
  <c r="Q100" i="4"/>
  <c r="R100" i="4"/>
  <c r="F100" i="4" s="1"/>
  <c r="C42" i="24" s="1"/>
  <c r="S100" i="4"/>
  <c r="T100" i="4"/>
  <c r="U100" i="4"/>
  <c r="V100" i="4"/>
  <c r="J100" i="4" s="1"/>
  <c r="G42" i="24" s="1"/>
  <c r="W100" i="4"/>
  <c r="X100" i="4"/>
  <c r="Y100" i="4"/>
  <c r="Z100" i="4"/>
  <c r="AA100" i="4"/>
  <c r="AB100" i="4"/>
  <c r="K101" i="4"/>
  <c r="L101" i="4"/>
  <c r="M101" i="4"/>
  <c r="N101" i="4"/>
  <c r="O101" i="4"/>
  <c r="P101" i="4"/>
  <c r="Q101" i="4"/>
  <c r="R101" i="4"/>
  <c r="S101" i="4"/>
  <c r="G101" i="4" s="1"/>
  <c r="D43" i="24" s="1"/>
  <c r="T101" i="4"/>
  <c r="H101" i="4" s="1"/>
  <c r="E43" i="24" s="1"/>
  <c r="U101" i="4"/>
  <c r="V101" i="4"/>
  <c r="W101" i="4"/>
  <c r="X101" i="4"/>
  <c r="Y101" i="4"/>
  <c r="Z101" i="4"/>
  <c r="AA101" i="4"/>
  <c r="AB101" i="4"/>
  <c r="K102" i="4"/>
  <c r="L102" i="4"/>
  <c r="M102" i="4"/>
  <c r="N102" i="4"/>
  <c r="O102" i="4"/>
  <c r="P102" i="4"/>
  <c r="Q102" i="4"/>
  <c r="E102" i="4" s="1"/>
  <c r="B45" i="24" s="1"/>
  <c r="R102" i="4"/>
  <c r="F102" i="4" s="1"/>
  <c r="C45" i="24" s="1"/>
  <c r="S102" i="4"/>
  <c r="G102" i="4" s="1"/>
  <c r="D45" i="24" s="1"/>
  <c r="T102" i="4"/>
  <c r="U102" i="4"/>
  <c r="I102" i="4" s="1"/>
  <c r="F45" i="24" s="1"/>
  <c r="V102" i="4"/>
  <c r="J102" i="4" s="1"/>
  <c r="G45" i="24" s="1"/>
  <c r="W102" i="4"/>
  <c r="X102" i="4"/>
  <c r="Y102" i="4"/>
  <c r="Z102" i="4"/>
  <c r="AA102" i="4"/>
  <c r="AB102" i="4"/>
  <c r="H103" i="4"/>
  <c r="E46" i="24" s="1"/>
  <c r="K103" i="4"/>
  <c r="L103" i="4"/>
  <c r="M103" i="4"/>
  <c r="N103" i="4"/>
  <c r="O103" i="4"/>
  <c r="P103" i="4"/>
  <c r="Q103" i="4"/>
  <c r="E103" i="4" s="1"/>
  <c r="B46" i="24" s="1"/>
  <c r="R103" i="4"/>
  <c r="F103" i="4" s="1"/>
  <c r="C46" i="24" s="1"/>
  <c r="S103" i="4"/>
  <c r="G103" i="4" s="1"/>
  <c r="D46" i="24" s="1"/>
  <c r="T103" i="4"/>
  <c r="U103" i="4"/>
  <c r="V103" i="4"/>
  <c r="J103" i="4" s="1"/>
  <c r="G46" i="24" s="1"/>
  <c r="W103" i="4"/>
  <c r="X103" i="4"/>
  <c r="Y103" i="4"/>
  <c r="Z103" i="4"/>
  <c r="AA103" i="4"/>
  <c r="AB103" i="4"/>
  <c r="K104" i="4"/>
  <c r="L104" i="4"/>
  <c r="M104" i="4"/>
  <c r="N104" i="4"/>
  <c r="O104" i="4"/>
  <c r="P104" i="4"/>
  <c r="Q104" i="4"/>
  <c r="E104" i="4" s="1"/>
  <c r="B47" i="24" s="1"/>
  <c r="R104" i="4"/>
  <c r="S104" i="4"/>
  <c r="T104" i="4"/>
  <c r="H104" i="4" s="1"/>
  <c r="E47" i="24" s="1"/>
  <c r="U104" i="4"/>
  <c r="I104" i="4" s="1"/>
  <c r="F47" i="24" s="1"/>
  <c r="V104" i="4"/>
  <c r="J104" i="4" s="1"/>
  <c r="G47" i="24" s="1"/>
  <c r="W104" i="4"/>
  <c r="X104" i="4"/>
  <c r="Y104" i="4"/>
  <c r="Z104" i="4"/>
  <c r="AA104" i="4"/>
  <c r="AB104" i="4"/>
  <c r="K105" i="4"/>
  <c r="L105" i="4"/>
  <c r="M105" i="4"/>
  <c r="N105" i="4"/>
  <c r="O105" i="4"/>
  <c r="P105" i="4"/>
  <c r="Q105" i="4"/>
  <c r="R105" i="4"/>
  <c r="F105" i="4" s="1"/>
  <c r="C49" i="24" s="1"/>
  <c r="S105" i="4"/>
  <c r="T105" i="4"/>
  <c r="U105" i="4"/>
  <c r="V105" i="4"/>
  <c r="J105" i="4" s="1"/>
  <c r="G49" i="24" s="1"/>
  <c r="W105" i="4"/>
  <c r="X105" i="4"/>
  <c r="Y105" i="4"/>
  <c r="Z105" i="4"/>
  <c r="AA105" i="4"/>
  <c r="AB105" i="4"/>
  <c r="K106" i="4"/>
  <c r="L106" i="4"/>
  <c r="M106" i="4"/>
  <c r="N106" i="4"/>
  <c r="O106" i="4"/>
  <c r="P106" i="4"/>
  <c r="Q106" i="4"/>
  <c r="R106" i="4"/>
  <c r="S106" i="4"/>
  <c r="T106" i="4"/>
  <c r="H106" i="4" s="1"/>
  <c r="E50" i="24" s="1"/>
  <c r="U106" i="4"/>
  <c r="V106" i="4"/>
  <c r="W106" i="4"/>
  <c r="X106" i="4"/>
  <c r="Y106" i="4"/>
  <c r="Z106" i="4"/>
  <c r="AA106" i="4"/>
  <c r="AB106" i="4"/>
  <c r="K107" i="4"/>
  <c r="L107" i="4"/>
  <c r="M107" i="4"/>
  <c r="N107" i="4"/>
  <c r="O107" i="4"/>
  <c r="P107" i="4"/>
  <c r="Q107" i="4"/>
  <c r="R107" i="4"/>
  <c r="S107" i="4"/>
  <c r="T107" i="4"/>
  <c r="U107" i="4"/>
  <c r="V107" i="4"/>
  <c r="W107" i="4"/>
  <c r="X107" i="4"/>
  <c r="Y107" i="4"/>
  <c r="Z107" i="4"/>
  <c r="AA107" i="4"/>
  <c r="AB107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AA108" i="4"/>
  <c r="AB108" i="4"/>
  <c r="I109" i="4"/>
  <c r="F54" i="24" s="1"/>
  <c r="K109" i="4"/>
  <c r="L109" i="4"/>
  <c r="M109" i="4"/>
  <c r="N109" i="4"/>
  <c r="O109" i="4"/>
  <c r="P109" i="4"/>
  <c r="Q109" i="4"/>
  <c r="E109" i="4" s="1"/>
  <c r="B54" i="24" s="1"/>
  <c r="R109" i="4"/>
  <c r="F109" i="4" s="1"/>
  <c r="C54" i="24" s="1"/>
  <c r="S109" i="4"/>
  <c r="G109" i="4" s="1"/>
  <c r="D54" i="24" s="1"/>
  <c r="T109" i="4"/>
  <c r="U109" i="4"/>
  <c r="V109" i="4"/>
  <c r="J109" i="4" s="1"/>
  <c r="G54" i="24" s="1"/>
  <c r="W109" i="4"/>
  <c r="X109" i="4"/>
  <c r="Y109" i="4"/>
  <c r="Z109" i="4"/>
  <c r="AA109" i="4"/>
  <c r="AB109" i="4"/>
  <c r="K110" i="4"/>
  <c r="L110" i="4"/>
  <c r="M110" i="4"/>
  <c r="N110" i="4"/>
  <c r="O110" i="4"/>
  <c r="P110" i="4"/>
  <c r="Q110" i="4"/>
  <c r="R110" i="4"/>
  <c r="S110" i="4"/>
  <c r="G110" i="4" s="1"/>
  <c r="D55" i="24" s="1"/>
  <c r="T110" i="4"/>
  <c r="H110" i="4" s="1"/>
  <c r="E55" i="24" s="1"/>
  <c r="U110" i="4"/>
  <c r="V110" i="4"/>
  <c r="W110" i="4"/>
  <c r="X110" i="4"/>
  <c r="Y110" i="4"/>
  <c r="Z110" i="4"/>
  <c r="AA110" i="4"/>
  <c r="AB110" i="4"/>
  <c r="K111" i="4"/>
  <c r="L111" i="4"/>
  <c r="M111" i="4"/>
  <c r="N111" i="4"/>
  <c r="O111" i="4"/>
  <c r="P111" i="4"/>
  <c r="Q111" i="4"/>
  <c r="E111" i="4" s="1"/>
  <c r="R111" i="4"/>
  <c r="S111" i="4"/>
  <c r="T111" i="4"/>
  <c r="U111" i="4"/>
  <c r="V111" i="4"/>
  <c r="W111" i="4"/>
  <c r="X111" i="4"/>
  <c r="Y111" i="4"/>
  <c r="Z111" i="4"/>
  <c r="AA111" i="4"/>
  <c r="AB111" i="4"/>
  <c r="K112" i="4"/>
  <c r="L112" i="4"/>
  <c r="M112" i="4"/>
  <c r="N112" i="4"/>
  <c r="O112" i="4"/>
  <c r="P112" i="4"/>
  <c r="Q112" i="4"/>
  <c r="R112" i="4"/>
  <c r="S112" i="4"/>
  <c r="T112" i="4"/>
  <c r="U112" i="4"/>
  <c r="V112" i="4"/>
  <c r="W112" i="4"/>
  <c r="X112" i="4"/>
  <c r="Y112" i="4"/>
  <c r="Z112" i="4"/>
  <c r="AA112" i="4"/>
  <c r="AB112" i="4"/>
  <c r="K113" i="4"/>
  <c r="L113" i="4"/>
  <c r="M113" i="4"/>
  <c r="N113" i="4"/>
  <c r="O113" i="4"/>
  <c r="P113" i="4"/>
  <c r="Q113" i="4"/>
  <c r="E113" i="4" s="1"/>
  <c r="R113" i="4"/>
  <c r="F113" i="4" s="1"/>
  <c r="S113" i="4"/>
  <c r="T113" i="4"/>
  <c r="U113" i="4"/>
  <c r="I113" i="4" s="1"/>
  <c r="V113" i="4"/>
  <c r="J113" i="4" s="1"/>
  <c r="W113" i="4"/>
  <c r="X113" i="4"/>
  <c r="Y113" i="4"/>
  <c r="Z113" i="4"/>
  <c r="AA113" i="4"/>
  <c r="AB113" i="4"/>
  <c r="K114" i="4"/>
  <c r="L114" i="4"/>
  <c r="M114" i="4"/>
  <c r="N114" i="4"/>
  <c r="O114" i="4"/>
  <c r="P114" i="4"/>
  <c r="Q114" i="4"/>
  <c r="R114" i="4"/>
  <c r="S114" i="4"/>
  <c r="G114" i="4" s="1"/>
  <c r="T114" i="4"/>
  <c r="U114" i="4"/>
  <c r="V114" i="4"/>
  <c r="W114" i="4"/>
  <c r="X114" i="4"/>
  <c r="Y114" i="4"/>
  <c r="Z114" i="4"/>
  <c r="AA114" i="4"/>
  <c r="AB114" i="4"/>
  <c r="K115" i="4"/>
  <c r="L115" i="4"/>
  <c r="M115" i="4"/>
  <c r="N115" i="4"/>
  <c r="O115" i="4"/>
  <c r="P115" i="4"/>
  <c r="Q115" i="4"/>
  <c r="R115" i="4"/>
  <c r="S115" i="4"/>
  <c r="G115" i="4" s="1"/>
  <c r="T115" i="4"/>
  <c r="H115" i="4" s="1"/>
  <c r="U115" i="4"/>
  <c r="I115" i="4" s="1"/>
  <c r="V115" i="4"/>
  <c r="W115" i="4"/>
  <c r="X115" i="4"/>
  <c r="Y115" i="4"/>
  <c r="Z115" i="4"/>
  <c r="AA115" i="4"/>
  <c r="AB115" i="4"/>
  <c r="K116" i="4"/>
  <c r="L116" i="4"/>
  <c r="M116" i="4"/>
  <c r="N116" i="4"/>
  <c r="O116" i="4"/>
  <c r="P116" i="4"/>
  <c r="Q116" i="4"/>
  <c r="E116" i="4" s="1"/>
  <c r="R116" i="4"/>
  <c r="F116" i="4" s="1"/>
  <c r="S116" i="4"/>
  <c r="G116" i="4" s="1"/>
  <c r="T116" i="4"/>
  <c r="U116" i="4"/>
  <c r="V116" i="4"/>
  <c r="J116" i="4" s="1"/>
  <c r="W116" i="4"/>
  <c r="X116" i="4"/>
  <c r="Y116" i="4"/>
  <c r="Z116" i="4"/>
  <c r="AA116" i="4"/>
  <c r="AB116" i="4"/>
  <c r="H62" i="4" l="1"/>
  <c r="E15" i="22" s="1"/>
  <c r="I116" i="4"/>
  <c r="F112" i="4"/>
  <c r="H111" i="4"/>
  <c r="I107" i="4"/>
  <c r="F51" i="24" s="1"/>
  <c r="I105" i="4"/>
  <c r="F49" i="24" s="1"/>
  <c r="F97" i="4"/>
  <c r="C38" i="24" s="1"/>
  <c r="H97" i="4"/>
  <c r="E38" i="24" s="1"/>
  <c r="H96" i="4"/>
  <c r="E37" i="24" s="1"/>
  <c r="J95" i="4"/>
  <c r="G35" i="24" s="1"/>
  <c r="F95" i="4"/>
  <c r="C35" i="24" s="1"/>
  <c r="H95" i="4"/>
  <c r="E35" i="24" s="1"/>
  <c r="H90" i="4"/>
  <c r="E29" i="24" s="1"/>
  <c r="J89" i="4"/>
  <c r="G27" i="24" s="1"/>
  <c r="F89" i="4"/>
  <c r="C27" i="24" s="1"/>
  <c r="H89" i="4"/>
  <c r="E27" i="24" s="1"/>
  <c r="H88" i="4"/>
  <c r="E26" i="24" s="1"/>
  <c r="J87" i="4"/>
  <c r="G25" i="24" s="1"/>
  <c r="F87" i="4"/>
  <c r="C25" i="24" s="1"/>
  <c r="H87" i="4"/>
  <c r="E25" i="24" s="1"/>
  <c r="H82" i="4"/>
  <c r="E18" i="24" s="1"/>
  <c r="J81" i="4"/>
  <c r="G17" i="24" s="1"/>
  <c r="F81" i="4"/>
  <c r="C17" i="24" s="1"/>
  <c r="H81" i="4"/>
  <c r="E17" i="24" s="1"/>
  <c r="H80" i="4"/>
  <c r="E15" i="24" s="1"/>
  <c r="J79" i="4"/>
  <c r="G14" i="24" s="1"/>
  <c r="F79" i="4"/>
  <c r="C14" i="24" s="1"/>
  <c r="H79" i="4"/>
  <c r="E14" i="24" s="1"/>
  <c r="H74" i="4"/>
  <c r="E7" i="24" s="1"/>
  <c r="J73" i="4"/>
  <c r="G6" i="24" s="1"/>
  <c r="F73" i="4"/>
  <c r="C6" i="24" s="1"/>
  <c r="H73" i="4"/>
  <c r="E6" i="24" s="1"/>
  <c r="H72" i="4"/>
  <c r="E5" i="24" s="1"/>
  <c r="H71" i="4"/>
  <c r="E15" i="23" s="1"/>
  <c r="F67" i="4"/>
  <c r="J65" i="4"/>
  <c r="F65" i="4"/>
  <c r="H64" i="4"/>
  <c r="J63" i="4"/>
  <c r="F63" i="4"/>
  <c r="J59" i="4"/>
  <c r="G11" i="22" s="1"/>
  <c r="F59" i="4"/>
  <c r="C11" i="22" s="1"/>
  <c r="H58" i="4"/>
  <c r="E10" i="22" s="1"/>
  <c r="H54" i="4"/>
  <c r="E5" i="22" s="1"/>
  <c r="J53" i="4"/>
  <c r="H52" i="4"/>
  <c r="E26" i="21" s="1"/>
  <c r="J49" i="4"/>
  <c r="G22" i="21" s="1"/>
  <c r="H49" i="4"/>
  <c r="E22" i="21" s="1"/>
  <c r="H47" i="4"/>
  <c r="E19" i="21" s="1"/>
  <c r="J43" i="4"/>
  <c r="F43" i="4"/>
  <c r="H43" i="4"/>
  <c r="F39" i="4"/>
  <c r="C9" i="21" s="1"/>
  <c r="J37" i="4"/>
  <c r="F37" i="4"/>
  <c r="C6" i="21" s="1"/>
  <c r="H37" i="4"/>
  <c r="E6" i="21" s="1"/>
  <c r="J33" i="4"/>
  <c r="G17" i="20" s="1"/>
  <c r="F33" i="4"/>
  <c r="C17" i="20" s="1"/>
  <c r="H33" i="4"/>
  <c r="E17" i="20" s="1"/>
  <c r="J31" i="4"/>
  <c r="F31" i="4"/>
  <c r="H31" i="4"/>
  <c r="J27" i="4"/>
  <c r="G9" i="20" s="1"/>
  <c r="F27" i="4"/>
  <c r="C9" i="20" s="1"/>
  <c r="H27" i="4"/>
  <c r="E9" i="20" s="1"/>
  <c r="H56" i="4"/>
  <c r="E7" i="22" s="1"/>
  <c r="H105" i="4"/>
  <c r="E49" i="24" s="1"/>
  <c r="J112" i="4"/>
  <c r="E107" i="4"/>
  <c r="B51" i="24" s="1"/>
  <c r="G106" i="4"/>
  <c r="D50" i="24" s="1"/>
  <c r="E105" i="4"/>
  <c r="B49" i="24" s="1"/>
  <c r="H98" i="4"/>
  <c r="E39" i="24" s="1"/>
  <c r="J97" i="4"/>
  <c r="G38" i="24" s="1"/>
  <c r="J115" i="4"/>
  <c r="I114" i="4"/>
  <c r="E114" i="4"/>
  <c r="I112" i="4"/>
  <c r="E112" i="4"/>
  <c r="G111" i="4"/>
  <c r="J108" i="4"/>
  <c r="G53" i="24" s="1"/>
  <c r="F108" i="4"/>
  <c r="C53" i="24" s="1"/>
  <c r="H107" i="4"/>
  <c r="E51" i="24" s="1"/>
  <c r="G100" i="4"/>
  <c r="D42" i="24" s="1"/>
  <c r="I99" i="4"/>
  <c r="F41" i="24" s="1"/>
  <c r="E99" i="4"/>
  <c r="B41" i="24" s="1"/>
  <c r="I97" i="4"/>
  <c r="F38" i="24" s="1"/>
  <c r="G92" i="4"/>
  <c r="D31" i="24" s="1"/>
  <c r="I91" i="4"/>
  <c r="F30" i="24" s="1"/>
  <c r="E91" i="4"/>
  <c r="B30" i="24" s="1"/>
  <c r="G90" i="4"/>
  <c r="D29" i="24" s="1"/>
  <c r="I89" i="4"/>
  <c r="F27" i="24" s="1"/>
  <c r="E89" i="4"/>
  <c r="B27" i="24" s="1"/>
  <c r="I83" i="4"/>
  <c r="F19" i="24" s="1"/>
  <c r="E83" i="4"/>
  <c r="B19" i="24" s="1"/>
  <c r="G82" i="4"/>
  <c r="D18" i="24" s="1"/>
  <c r="I81" i="4"/>
  <c r="F17" i="24" s="1"/>
  <c r="E81" i="4"/>
  <c r="B17" i="24" s="1"/>
  <c r="G76" i="4"/>
  <c r="D10" i="24" s="1"/>
  <c r="I75" i="4"/>
  <c r="F9" i="24" s="1"/>
  <c r="G74" i="4"/>
  <c r="D7" i="24" s="1"/>
  <c r="I73" i="4"/>
  <c r="F6" i="24" s="1"/>
  <c r="E73" i="4"/>
  <c r="B6" i="24" s="1"/>
  <c r="E67" i="4"/>
  <c r="G66" i="4"/>
  <c r="I65" i="4"/>
  <c r="E65" i="4"/>
  <c r="G64" i="4"/>
  <c r="I61" i="4"/>
  <c r="F14" i="22" s="1"/>
  <c r="E61" i="4"/>
  <c r="B14" i="22" s="1"/>
  <c r="G60" i="4"/>
  <c r="D13" i="22" s="1"/>
  <c r="I59" i="4"/>
  <c r="F11" i="22" s="1"/>
  <c r="E59" i="4"/>
  <c r="B11" i="22" s="1"/>
  <c r="I55" i="4"/>
  <c r="F6" i="22" s="1"/>
  <c r="E55" i="4"/>
  <c r="B6" i="22" s="1"/>
  <c r="G54" i="4"/>
  <c r="D5" i="22" s="1"/>
  <c r="E53" i="4"/>
  <c r="B27" i="21" s="1"/>
  <c r="G50" i="4"/>
  <c r="D23" i="21" s="1"/>
  <c r="I49" i="4"/>
  <c r="F22" i="21" s="1"/>
  <c r="E49" i="4"/>
  <c r="B22" i="21" s="1"/>
  <c r="I45" i="4"/>
  <c r="F17" i="21" s="1"/>
  <c r="I43" i="4"/>
  <c r="E43" i="4"/>
  <c r="G40" i="4"/>
  <c r="D10" i="21" s="1"/>
  <c r="I39" i="4"/>
  <c r="F9" i="21" s="1"/>
  <c r="G38" i="4"/>
  <c r="D7" i="21" s="1"/>
  <c r="G34" i="4"/>
  <c r="D18" i="20" s="1"/>
  <c r="I33" i="4"/>
  <c r="F17" i="20" s="1"/>
  <c r="E33" i="4"/>
  <c r="B17" i="20" s="1"/>
  <c r="I29" i="4"/>
  <c r="F11" i="20" s="1"/>
  <c r="E29" i="4"/>
  <c r="B11" i="20" s="1"/>
  <c r="G28" i="4"/>
  <c r="D10" i="20" s="1"/>
  <c r="I27" i="4"/>
  <c r="F9" i="20" s="1"/>
  <c r="H116" i="4"/>
  <c r="F115" i="4"/>
  <c r="E115" i="4"/>
  <c r="H114" i="4"/>
  <c r="F55" i="4"/>
  <c r="C6" i="22" s="1"/>
  <c r="I111" i="4"/>
  <c r="G24" i="4"/>
  <c r="D5" i="20" s="1"/>
  <c r="J114" i="4"/>
  <c r="H112" i="4"/>
  <c r="F111" i="4"/>
  <c r="F110" i="4"/>
  <c r="C55" i="24" s="1"/>
  <c r="H109" i="4"/>
  <c r="E54" i="24" s="1"/>
  <c r="G107" i="4"/>
  <c r="D51" i="24" s="1"/>
  <c r="J106" i="4"/>
  <c r="G50" i="24" s="1"/>
  <c r="G104" i="4"/>
  <c r="D47" i="24" s="1"/>
  <c r="I103" i="4"/>
  <c r="F46" i="24" s="1"/>
  <c r="J101" i="4"/>
  <c r="G43" i="24" s="1"/>
  <c r="E100" i="4"/>
  <c r="B42" i="24" s="1"/>
  <c r="F98" i="4"/>
  <c r="C39" i="24" s="1"/>
  <c r="G96" i="4"/>
  <c r="D37" i="24" s="1"/>
  <c r="I95" i="4"/>
  <c r="F35" i="24" s="1"/>
  <c r="F93" i="4"/>
  <c r="C33" i="24" s="1"/>
  <c r="E92" i="4"/>
  <c r="B31" i="24" s="1"/>
  <c r="G91" i="4"/>
  <c r="D30" i="24" s="1"/>
  <c r="F90" i="4"/>
  <c r="C29" i="24" s="1"/>
  <c r="E87" i="4"/>
  <c r="B25" i="24" s="1"/>
  <c r="H86" i="4"/>
  <c r="E23" i="24" s="1"/>
  <c r="J85" i="4"/>
  <c r="G22" i="24" s="1"/>
  <c r="F82" i="4"/>
  <c r="C18" i="24" s="1"/>
  <c r="G80" i="4"/>
  <c r="D15" i="24" s="1"/>
  <c r="E79" i="4"/>
  <c r="B14" i="24" s="1"/>
  <c r="H78" i="4"/>
  <c r="E13" i="24" s="1"/>
  <c r="J77" i="4"/>
  <c r="G11" i="24" s="1"/>
  <c r="F74" i="4"/>
  <c r="C7" i="24" s="1"/>
  <c r="G72" i="4"/>
  <c r="D5" i="24" s="1"/>
  <c r="I71" i="4"/>
  <c r="F15" i="23" s="1"/>
  <c r="J69" i="4"/>
  <c r="F64" i="4"/>
  <c r="E63" i="4"/>
  <c r="G61" i="4"/>
  <c r="D14" i="22" s="1"/>
  <c r="I60" i="4"/>
  <c r="F13" i="22" s="1"/>
  <c r="G58" i="4"/>
  <c r="D10" i="22" s="1"/>
  <c r="F57" i="4"/>
  <c r="C9" i="22" s="1"/>
  <c r="F54" i="4"/>
  <c r="C5" i="22" s="1"/>
  <c r="J51" i="4"/>
  <c r="G25" i="21" s="1"/>
  <c r="I50" i="4"/>
  <c r="F23" i="21" s="1"/>
  <c r="G48" i="4"/>
  <c r="D21" i="21" s="1"/>
  <c r="I47" i="4"/>
  <c r="J44" i="4"/>
  <c r="F41" i="4"/>
  <c r="C11" i="21" s="1"/>
  <c r="I40" i="4"/>
  <c r="F10" i="21" s="1"/>
  <c r="E40" i="4"/>
  <c r="B10" i="21" s="1"/>
  <c r="J38" i="4"/>
  <c r="G7" i="21" s="1"/>
  <c r="I37" i="4"/>
  <c r="F6" i="21" s="1"/>
  <c r="J35" i="4"/>
  <c r="G19" i="20" s="1"/>
  <c r="I31" i="4"/>
  <c r="F114" i="4"/>
  <c r="H113" i="4"/>
  <c r="J111" i="4"/>
  <c r="J110" i="4"/>
  <c r="G55" i="24" s="1"/>
  <c r="H108" i="4"/>
  <c r="E53" i="24" s="1"/>
  <c r="F106" i="4"/>
  <c r="C50" i="24" s="1"/>
  <c r="H102" i="4"/>
  <c r="E45" i="24" s="1"/>
  <c r="F101" i="4"/>
  <c r="C43" i="24" s="1"/>
  <c r="I100" i="4"/>
  <c r="F42" i="24" s="1"/>
  <c r="G99" i="4"/>
  <c r="D41" i="24" s="1"/>
  <c r="J98" i="4"/>
  <c r="G39" i="24" s="1"/>
  <c r="E95" i="4"/>
  <c r="B35" i="24" s="1"/>
  <c r="H94" i="4"/>
  <c r="E34" i="24" s="1"/>
  <c r="J93" i="4"/>
  <c r="G33" i="24" s="1"/>
  <c r="I92" i="4"/>
  <c r="F31" i="24" s="1"/>
  <c r="J90" i="4"/>
  <c r="G29" i="24" s="1"/>
  <c r="G88" i="4"/>
  <c r="D26" i="24" s="1"/>
  <c r="I87" i="4"/>
  <c r="F25" i="24" s="1"/>
  <c r="F85" i="4"/>
  <c r="C22" i="24" s="1"/>
  <c r="I84" i="4"/>
  <c r="F21" i="24" s="1"/>
  <c r="G83" i="4"/>
  <c r="D19" i="24" s="1"/>
  <c r="J82" i="4"/>
  <c r="G18" i="24" s="1"/>
  <c r="I79" i="4"/>
  <c r="F14" i="24" s="1"/>
  <c r="F77" i="4"/>
  <c r="C11" i="24" s="1"/>
  <c r="I76" i="4"/>
  <c r="F10" i="24" s="1"/>
  <c r="E76" i="4"/>
  <c r="B10" i="24" s="1"/>
  <c r="J74" i="4"/>
  <c r="G7" i="24" s="1"/>
  <c r="F69" i="4"/>
  <c r="C13" i="23" s="1"/>
  <c r="E68" i="4"/>
  <c r="J64" i="4"/>
  <c r="I63" i="4"/>
  <c r="E60" i="4"/>
  <c r="B13" i="22" s="1"/>
  <c r="J57" i="4"/>
  <c r="G9" i="22" s="1"/>
  <c r="G55" i="4"/>
  <c r="D6" i="22" s="1"/>
  <c r="J54" i="4"/>
  <c r="G5" i="22" s="1"/>
  <c r="G52" i="4"/>
  <c r="E47" i="4"/>
  <c r="B19" i="21" s="1"/>
  <c r="J41" i="4"/>
  <c r="G11" i="21" s="1"/>
  <c r="E37" i="4"/>
  <c r="B6" i="21" s="1"/>
  <c r="F35" i="4"/>
  <c r="C19" i="20" s="1"/>
  <c r="I34" i="4"/>
  <c r="F18" i="20" s="1"/>
  <c r="E34" i="4"/>
  <c r="B18" i="20" s="1"/>
  <c r="G32" i="4"/>
  <c r="E31" i="4"/>
  <c r="G29" i="4"/>
  <c r="D11" i="20" s="1"/>
  <c r="J28" i="4"/>
  <c r="G10" i="20" s="1"/>
  <c r="G26" i="4"/>
  <c r="D7" i="20" s="1"/>
  <c r="J25" i="4"/>
  <c r="G6" i="20" s="1"/>
  <c r="F25" i="4"/>
  <c r="C6" i="20" s="1"/>
  <c r="I24" i="4"/>
  <c r="F5" i="20" s="1"/>
  <c r="G113" i="4"/>
  <c r="G112" i="4"/>
  <c r="I110" i="4"/>
  <c r="F55" i="24" s="1"/>
  <c r="E110" i="4"/>
  <c r="B55" i="24" s="1"/>
  <c r="J107" i="4"/>
  <c r="G51" i="24" s="1"/>
  <c r="F107" i="4"/>
  <c r="C51" i="24" s="1"/>
  <c r="I106" i="4"/>
  <c r="F50" i="24" s="1"/>
  <c r="E106" i="4"/>
  <c r="B50" i="24" s="1"/>
  <c r="G105" i="4"/>
  <c r="D49" i="24" s="1"/>
  <c r="F104" i="4"/>
  <c r="C47" i="24" s="1"/>
  <c r="I101" i="4"/>
  <c r="F43" i="24" s="1"/>
  <c r="E101" i="4"/>
  <c r="B43" i="24" s="1"/>
  <c r="H100" i="4"/>
  <c r="E42" i="24" s="1"/>
  <c r="J99" i="4"/>
  <c r="G41" i="24" s="1"/>
  <c r="F99" i="4"/>
  <c r="C41" i="24" s="1"/>
  <c r="I98" i="4"/>
  <c r="F39" i="24" s="1"/>
  <c r="E98" i="4"/>
  <c r="B39" i="24" s="1"/>
  <c r="J96" i="4"/>
  <c r="G37" i="24" s="1"/>
  <c r="F96" i="4"/>
  <c r="C37" i="24" s="1"/>
  <c r="G94" i="4"/>
  <c r="D34" i="24" s="1"/>
  <c r="I93" i="4"/>
  <c r="F33" i="24" s="1"/>
  <c r="E93" i="4"/>
  <c r="B33" i="24" s="1"/>
  <c r="H92" i="4"/>
  <c r="E31" i="24" s="1"/>
  <c r="J91" i="4"/>
  <c r="G30" i="24" s="1"/>
  <c r="F91" i="4"/>
  <c r="C30" i="24" s="1"/>
  <c r="I90" i="4"/>
  <c r="F29" i="24" s="1"/>
  <c r="E90" i="4"/>
  <c r="B29" i="24" s="1"/>
  <c r="G89" i="4"/>
  <c r="D27" i="24" s="1"/>
  <c r="J88" i="4"/>
  <c r="G26" i="24" s="1"/>
  <c r="F88" i="4"/>
  <c r="C26" i="24" s="1"/>
  <c r="I85" i="4"/>
  <c r="F22" i="24" s="1"/>
  <c r="H84" i="4"/>
  <c r="E21" i="24" s="1"/>
  <c r="J83" i="4"/>
  <c r="G19" i="24" s="1"/>
  <c r="F83" i="4"/>
  <c r="C19" i="24" s="1"/>
  <c r="I82" i="4"/>
  <c r="F18" i="24" s="1"/>
  <c r="E82" i="4"/>
  <c r="B18" i="24" s="1"/>
  <c r="G81" i="4"/>
  <c r="D17" i="24" s="1"/>
  <c r="J80" i="4"/>
  <c r="G15" i="24" s="1"/>
  <c r="F80" i="4"/>
  <c r="C15" i="24" s="1"/>
  <c r="G78" i="4"/>
  <c r="D13" i="24" s="1"/>
  <c r="I77" i="4"/>
  <c r="F11" i="24" s="1"/>
  <c r="H76" i="4"/>
  <c r="E10" i="24" s="1"/>
  <c r="J75" i="4"/>
  <c r="G9" i="24" s="1"/>
  <c r="F75" i="4"/>
  <c r="C9" i="24" s="1"/>
  <c r="I74" i="4"/>
  <c r="F7" i="24" s="1"/>
  <c r="E74" i="4"/>
  <c r="B7" i="24" s="1"/>
  <c r="G73" i="4"/>
  <c r="D6" i="24" s="1"/>
  <c r="J72" i="4"/>
  <c r="G5" i="24" s="1"/>
  <c r="F72" i="4"/>
  <c r="C5" i="24" s="1"/>
  <c r="G70" i="4"/>
  <c r="D14" i="23" s="1"/>
  <c r="I69" i="4"/>
  <c r="H68" i="4"/>
  <c r="G65" i="4"/>
  <c r="I64" i="4"/>
  <c r="E64" i="4"/>
  <c r="G62" i="4"/>
  <c r="D15" i="22" s="1"/>
  <c r="J61" i="4"/>
  <c r="G14" i="22" s="1"/>
  <c r="F61" i="4"/>
  <c r="C14" i="22" s="1"/>
  <c r="G59" i="4"/>
  <c r="D11" i="22" s="1"/>
  <c r="J58" i="4"/>
  <c r="G10" i="22" s="1"/>
  <c r="F58" i="4"/>
  <c r="C10" i="22" s="1"/>
  <c r="I57" i="4"/>
  <c r="F9" i="22" s="1"/>
  <c r="E57" i="4"/>
  <c r="B9" i="22" s="1"/>
  <c r="G56" i="4"/>
  <c r="D7" i="22" s="1"/>
  <c r="J55" i="4"/>
  <c r="G6" i="22" s="1"/>
  <c r="I54" i="4"/>
  <c r="F5" i="22" s="1"/>
  <c r="E54" i="4"/>
  <c r="B5" i="22" s="1"/>
  <c r="J52" i="4"/>
  <c r="G26" i="21" s="1"/>
  <c r="I51" i="4"/>
  <c r="F25" i="21" s="1"/>
  <c r="J48" i="4"/>
  <c r="G21" i="21" s="1"/>
  <c r="G46" i="4"/>
  <c r="D18" i="21" s="1"/>
  <c r="J45" i="4"/>
  <c r="G17" i="21" s="1"/>
  <c r="F45" i="4"/>
  <c r="I44" i="4"/>
  <c r="G43" i="4"/>
  <c r="J42" i="4"/>
  <c r="I41" i="4"/>
  <c r="F11" i="21" s="1"/>
  <c r="J39" i="4"/>
  <c r="G9" i="21" s="1"/>
  <c r="I38" i="4"/>
  <c r="F7" i="21" s="1"/>
  <c r="E38" i="4"/>
  <c r="B7" i="21" s="1"/>
  <c r="G36" i="4"/>
  <c r="D5" i="21" s="1"/>
  <c r="I35" i="4"/>
  <c r="F19" i="20" s="1"/>
  <c r="E35" i="4"/>
  <c r="B19" i="20" s="1"/>
  <c r="G33" i="4"/>
  <c r="D17" i="20" s="1"/>
  <c r="J32" i="4"/>
  <c r="G30" i="4"/>
  <c r="J29" i="4"/>
  <c r="G11" i="20" s="1"/>
  <c r="F29" i="4"/>
  <c r="C11" i="20" s="1"/>
  <c r="I28" i="4"/>
  <c r="F10" i="20" s="1"/>
  <c r="E28" i="4"/>
  <c r="B10" i="20" s="1"/>
  <c r="J26" i="4"/>
  <c r="G7" i="20" s="1"/>
  <c r="I25" i="4"/>
  <c r="F6" i="20" s="1"/>
  <c r="E25" i="4"/>
  <c r="B6" i="20" s="1"/>
  <c r="I108" i="4"/>
  <c r="F53" i="24" s="1"/>
  <c r="G108" i="4"/>
  <c r="D53" i="24" s="1"/>
  <c r="E108" i="4"/>
  <c r="B53" i="24" s="1"/>
  <c r="H65" i="4"/>
  <c r="H61" i="4"/>
  <c r="E14" i="22" s="1"/>
  <c r="H57" i="4"/>
  <c r="E9" i="22" s="1"/>
  <c r="H48" i="4"/>
  <c r="E21" i="21" s="1"/>
  <c r="H44" i="4"/>
  <c r="F44" i="4"/>
  <c r="H40" i="4"/>
  <c r="E10" i="21" s="1"/>
  <c r="F40" i="4"/>
  <c r="C10" i="21" s="1"/>
  <c r="H36" i="4"/>
  <c r="E5" i="21" s="1"/>
  <c r="F36" i="4"/>
  <c r="C5" i="21" s="1"/>
  <c r="H32" i="4"/>
  <c r="F32" i="4"/>
  <c r="H28" i="4"/>
  <c r="E10" i="20" s="1"/>
  <c r="F28" i="4"/>
  <c r="C10" i="20" s="1"/>
  <c r="H24" i="4"/>
  <c r="E5" i="20" s="1"/>
  <c r="F24" i="4"/>
  <c r="C5" i="20" s="1"/>
  <c r="H63" i="4"/>
  <c r="H59" i="4"/>
  <c r="E11" i="22" s="1"/>
  <c r="H55" i="4"/>
  <c r="E6" i="22" s="1"/>
  <c r="E66" i="4"/>
  <c r="H50" i="4"/>
  <c r="E23" i="21" s="1"/>
  <c r="H46" i="4"/>
  <c r="E18" i="21" s="1"/>
  <c r="H42" i="4"/>
  <c r="H38" i="4"/>
  <c r="E7" i="21" s="1"/>
  <c r="H34" i="4"/>
  <c r="E18" i="20" s="1"/>
  <c r="H30" i="4"/>
  <c r="H26" i="4"/>
  <c r="E7" i="20" s="1"/>
  <c r="W7" i="4" l="1"/>
  <c r="X7" i="4"/>
  <c r="Y7" i="4"/>
  <c r="Z7" i="4"/>
  <c r="AA7" i="4"/>
  <c r="AB7" i="4"/>
  <c r="W8" i="4"/>
  <c r="X8" i="4"/>
  <c r="Y8" i="4"/>
  <c r="Z8" i="4"/>
  <c r="AA8" i="4"/>
  <c r="AB8" i="4"/>
  <c r="W9" i="4"/>
  <c r="X9" i="4"/>
  <c r="Y9" i="4"/>
  <c r="Z9" i="4"/>
  <c r="AA9" i="4"/>
  <c r="AB9" i="4"/>
  <c r="W10" i="4"/>
  <c r="X10" i="4"/>
  <c r="Y10" i="4"/>
  <c r="Z10" i="4"/>
  <c r="AA10" i="4"/>
  <c r="AB10" i="4"/>
  <c r="W11" i="4"/>
  <c r="X11" i="4"/>
  <c r="Y11" i="4"/>
  <c r="Z11" i="4"/>
  <c r="AA11" i="4"/>
  <c r="AB11" i="4"/>
  <c r="W12" i="4"/>
  <c r="X12" i="4"/>
  <c r="Y12" i="4"/>
  <c r="Z12" i="4"/>
  <c r="AA12" i="4"/>
  <c r="AB12" i="4"/>
  <c r="W13" i="4"/>
  <c r="X13" i="4"/>
  <c r="Y13" i="4"/>
  <c r="Z13" i="4"/>
  <c r="AA13" i="4"/>
  <c r="AB13" i="4"/>
  <c r="W14" i="4"/>
  <c r="X14" i="4"/>
  <c r="Y14" i="4"/>
  <c r="Z14" i="4"/>
  <c r="AA14" i="4"/>
  <c r="AB14" i="4"/>
  <c r="W15" i="4"/>
  <c r="X15" i="4"/>
  <c r="Y15" i="4"/>
  <c r="Z15" i="4"/>
  <c r="AA15" i="4"/>
  <c r="AB15" i="4"/>
  <c r="W16" i="4"/>
  <c r="X16" i="4"/>
  <c r="Y16" i="4"/>
  <c r="Z16" i="4"/>
  <c r="AA16" i="4"/>
  <c r="AB16" i="4"/>
  <c r="W17" i="4"/>
  <c r="X17" i="4"/>
  <c r="Y17" i="4"/>
  <c r="Z17" i="4"/>
  <c r="AA17" i="4"/>
  <c r="AB17" i="4"/>
  <c r="W18" i="4"/>
  <c r="X18" i="4"/>
  <c r="Y18" i="4"/>
  <c r="Z18" i="4"/>
  <c r="AA18" i="4"/>
  <c r="AB18" i="4"/>
  <c r="W19" i="4"/>
  <c r="X19" i="4"/>
  <c r="Y19" i="4"/>
  <c r="Z19" i="4"/>
  <c r="AA19" i="4"/>
  <c r="AB19" i="4"/>
  <c r="W20" i="4"/>
  <c r="X20" i="4"/>
  <c r="Y20" i="4"/>
  <c r="Z20" i="4"/>
  <c r="AA20" i="4"/>
  <c r="AB20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AB6" i="4"/>
  <c r="AA6" i="4"/>
  <c r="Z6" i="4"/>
  <c r="Y6" i="4"/>
  <c r="X6" i="4"/>
  <c r="W6" i="4"/>
  <c r="Q7" i="4"/>
  <c r="R7" i="4"/>
  <c r="S7" i="4"/>
  <c r="T7" i="4"/>
  <c r="U7" i="4"/>
  <c r="V7" i="4"/>
  <c r="Q8" i="4"/>
  <c r="R8" i="4"/>
  <c r="S8" i="4"/>
  <c r="T8" i="4"/>
  <c r="U8" i="4"/>
  <c r="V8" i="4"/>
  <c r="Q9" i="4"/>
  <c r="R9" i="4"/>
  <c r="S9" i="4"/>
  <c r="T9" i="4"/>
  <c r="U9" i="4"/>
  <c r="V9" i="4"/>
  <c r="Q10" i="4"/>
  <c r="R10" i="4"/>
  <c r="S10" i="4"/>
  <c r="T10" i="4"/>
  <c r="U10" i="4"/>
  <c r="V10" i="4"/>
  <c r="Q11" i="4"/>
  <c r="R11" i="4"/>
  <c r="S11" i="4"/>
  <c r="T11" i="4"/>
  <c r="U11" i="4"/>
  <c r="V11" i="4"/>
  <c r="Q12" i="4"/>
  <c r="R12" i="4"/>
  <c r="S12" i="4"/>
  <c r="T12" i="4"/>
  <c r="U12" i="4"/>
  <c r="V12" i="4"/>
  <c r="Q13" i="4"/>
  <c r="R13" i="4"/>
  <c r="S13" i="4"/>
  <c r="T13" i="4"/>
  <c r="U13" i="4"/>
  <c r="V13" i="4"/>
  <c r="Q14" i="4"/>
  <c r="R14" i="4"/>
  <c r="S14" i="4"/>
  <c r="T14" i="4"/>
  <c r="U14" i="4"/>
  <c r="V14" i="4"/>
  <c r="Q15" i="4"/>
  <c r="R15" i="4"/>
  <c r="S15" i="4"/>
  <c r="T15" i="4"/>
  <c r="U15" i="4"/>
  <c r="V15" i="4"/>
  <c r="Q16" i="4"/>
  <c r="R16" i="4"/>
  <c r="S16" i="4"/>
  <c r="T16" i="4"/>
  <c r="U16" i="4"/>
  <c r="V16" i="4"/>
  <c r="Q17" i="4"/>
  <c r="R17" i="4"/>
  <c r="S17" i="4"/>
  <c r="T17" i="4"/>
  <c r="U17" i="4"/>
  <c r="V17" i="4"/>
  <c r="Q18" i="4"/>
  <c r="R18" i="4"/>
  <c r="S18" i="4"/>
  <c r="T18" i="4"/>
  <c r="U18" i="4"/>
  <c r="V18" i="4"/>
  <c r="Q19" i="4"/>
  <c r="R19" i="4"/>
  <c r="S19" i="4"/>
  <c r="T19" i="4"/>
  <c r="U19" i="4"/>
  <c r="V19" i="4"/>
  <c r="Q20" i="4"/>
  <c r="R20" i="4"/>
  <c r="S20" i="4"/>
  <c r="T20" i="4"/>
  <c r="U20" i="4"/>
  <c r="V20" i="4"/>
  <c r="Q21" i="4"/>
  <c r="R21" i="4"/>
  <c r="S21" i="4"/>
  <c r="T21" i="4"/>
  <c r="U21" i="4"/>
  <c r="V21" i="4"/>
  <c r="Q22" i="4"/>
  <c r="R22" i="4"/>
  <c r="S22" i="4"/>
  <c r="T22" i="4"/>
  <c r="U22" i="4"/>
  <c r="V22" i="4"/>
  <c r="Q23" i="4"/>
  <c r="R23" i="4"/>
  <c r="S23" i="4"/>
  <c r="T23" i="4"/>
  <c r="U23" i="4"/>
  <c r="V23" i="4"/>
  <c r="V6" i="4"/>
  <c r="U6" i="4"/>
  <c r="T6" i="4"/>
  <c r="S6" i="4"/>
  <c r="R6" i="4"/>
  <c r="Q6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8" i="4"/>
  <c r="K7" i="4"/>
  <c r="K6" i="4"/>
  <c r="B4" i="4"/>
  <c r="B3" i="4"/>
  <c r="A26" i="17" l="1"/>
  <c r="A27" i="17"/>
  <c r="A25" i="17"/>
  <c r="A22" i="17"/>
  <c r="A23" i="17"/>
  <c r="A21" i="17"/>
  <c r="A18" i="17"/>
  <c r="A19" i="17"/>
  <c r="A17" i="17"/>
  <c r="A14" i="17"/>
  <c r="A15" i="17"/>
  <c r="A13" i="17"/>
  <c r="A11" i="17"/>
  <c r="A7" i="17"/>
  <c r="A10" i="17"/>
  <c r="J19" i="4"/>
  <c r="G22" i="17" s="1"/>
  <c r="G18" i="23" s="1"/>
  <c r="J21" i="4"/>
  <c r="J23" i="4"/>
  <c r="I20" i="4"/>
  <c r="F23" i="17" s="1"/>
  <c r="F19" i="23" s="1"/>
  <c r="I21" i="4"/>
  <c r="I22" i="4"/>
  <c r="H19" i="4"/>
  <c r="E22" i="17" s="1"/>
  <c r="E18" i="23" s="1"/>
  <c r="H21" i="4"/>
  <c r="H23" i="4"/>
  <c r="G8" i="4"/>
  <c r="D7" i="17" s="1"/>
  <c r="D23" i="20" s="1"/>
  <c r="G20" i="4"/>
  <c r="D23" i="17" s="1"/>
  <c r="D19" i="23" s="1"/>
  <c r="F19" i="4"/>
  <c r="C22" i="17" s="1"/>
  <c r="C18" i="23" s="1"/>
  <c r="F21" i="4"/>
  <c r="F22" i="4"/>
  <c r="F23" i="4"/>
  <c r="E9" i="4"/>
  <c r="E13" i="4"/>
  <c r="B14" i="17" s="1"/>
  <c r="B30" i="21" s="1"/>
  <c r="E17" i="4"/>
  <c r="B19" i="17" s="1"/>
  <c r="B19" i="22" s="1"/>
  <c r="E21" i="4"/>
  <c r="F20" i="4"/>
  <c r="C23" i="17" s="1"/>
  <c r="C19" i="23" s="1"/>
  <c r="E11" i="4"/>
  <c r="B11" i="17" s="1"/>
  <c r="B59" i="24" s="1"/>
  <c r="E15" i="4"/>
  <c r="B17" i="17" s="1"/>
  <c r="B17" i="22" s="1"/>
  <c r="E19" i="4"/>
  <c r="B22" i="17" s="1"/>
  <c r="B18" i="23" s="1"/>
  <c r="E23" i="4"/>
  <c r="E6" i="4"/>
  <c r="H6" i="4"/>
  <c r="E5" i="17" s="1"/>
  <c r="E21" i="20" s="1"/>
  <c r="C21" i="22" l="1"/>
  <c r="C25" i="20"/>
  <c r="C25" i="17"/>
  <c r="C21" i="23"/>
  <c r="C33" i="21"/>
  <c r="C61" i="24"/>
  <c r="E23" i="22"/>
  <c r="E27" i="20"/>
  <c r="E27" i="17"/>
  <c r="E23" i="23"/>
  <c r="E63" i="24"/>
  <c r="E35" i="21"/>
  <c r="F21" i="23"/>
  <c r="F33" i="21"/>
  <c r="F61" i="24"/>
  <c r="F25" i="20"/>
  <c r="F21" i="22"/>
  <c r="F25" i="17"/>
  <c r="B23" i="23"/>
  <c r="B35" i="21"/>
  <c r="B63" i="24"/>
  <c r="B23" i="22"/>
  <c r="B27" i="20"/>
  <c r="B27" i="17"/>
  <c r="E21" i="23"/>
  <c r="E33" i="21"/>
  <c r="E61" i="24"/>
  <c r="E21" i="22"/>
  <c r="E25" i="17"/>
  <c r="E25" i="20"/>
  <c r="B25" i="17"/>
  <c r="B21" i="22"/>
  <c r="B25" i="20"/>
  <c r="B21" i="23"/>
  <c r="B61" i="24"/>
  <c r="B33" i="21"/>
  <c r="C23" i="23"/>
  <c r="C35" i="21"/>
  <c r="C63" i="24"/>
  <c r="C23" i="22"/>
  <c r="C27" i="17"/>
  <c r="C27" i="20"/>
  <c r="G23" i="23"/>
  <c r="G35" i="21"/>
  <c r="G63" i="24"/>
  <c r="G27" i="20"/>
  <c r="G23" i="22"/>
  <c r="G27" i="17"/>
  <c r="C22" i="22"/>
  <c r="C26" i="20"/>
  <c r="C26" i="17"/>
  <c r="C34" i="21"/>
  <c r="C22" i="23"/>
  <c r="C62" i="24"/>
  <c r="F22" i="22"/>
  <c r="F26" i="20"/>
  <c r="F26" i="17"/>
  <c r="F34" i="21"/>
  <c r="F22" i="23"/>
  <c r="F62" i="24"/>
  <c r="G21" i="22"/>
  <c r="G25" i="20"/>
  <c r="G25" i="17"/>
  <c r="G21" i="23"/>
  <c r="G61" i="24"/>
  <c r="G33" i="21"/>
  <c r="G22" i="4"/>
  <c r="I8" i="4"/>
  <c r="F7" i="17" s="1"/>
  <c r="F23" i="20" s="1"/>
  <c r="F8" i="4"/>
  <c r="C7" i="17" s="1"/>
  <c r="C23" i="20" s="1"/>
  <c r="G23" i="4"/>
  <c r="G21" i="4"/>
  <c r="G19" i="4"/>
  <c r="D22" i="17" s="1"/>
  <c r="D18" i="23" s="1"/>
  <c r="H22" i="4"/>
  <c r="H20" i="4"/>
  <c r="E23" i="17" s="1"/>
  <c r="E19" i="23" s="1"/>
  <c r="H8" i="4"/>
  <c r="E7" i="17" s="1"/>
  <c r="E23" i="20" s="1"/>
  <c r="I23" i="4"/>
  <c r="I19" i="4"/>
  <c r="F22" i="17" s="1"/>
  <c r="F18" i="23" s="1"/>
  <c r="J22" i="4"/>
  <c r="J20" i="4"/>
  <c r="G23" i="17" s="1"/>
  <c r="G19" i="23" s="1"/>
  <c r="J8" i="4"/>
  <c r="G7" i="17" s="1"/>
  <c r="G23" i="20" s="1"/>
  <c r="E7" i="4"/>
  <c r="J6" i="4"/>
  <c r="G5" i="17" s="1"/>
  <c r="G21" i="20" s="1"/>
  <c r="F6" i="4"/>
  <c r="C5" i="17" s="1"/>
  <c r="C21" i="20" s="1"/>
  <c r="E22" i="4"/>
  <c r="E20" i="4"/>
  <c r="B23" i="17" s="1"/>
  <c r="B19" i="23" s="1"/>
  <c r="E18" i="4"/>
  <c r="B21" i="17" s="1"/>
  <c r="B17" i="23" s="1"/>
  <c r="E16" i="4"/>
  <c r="B18" i="17" s="1"/>
  <c r="B18" i="22" s="1"/>
  <c r="E14" i="4"/>
  <c r="B15" i="17" s="1"/>
  <c r="B31" i="21" s="1"/>
  <c r="E12" i="4"/>
  <c r="B13" i="17" s="1"/>
  <c r="B29" i="21" s="1"/>
  <c r="E10" i="4"/>
  <c r="B10" i="17" s="1"/>
  <c r="B58" i="24" s="1"/>
  <c r="I6" i="4"/>
  <c r="F5" i="17" s="1"/>
  <c r="F21" i="20" s="1"/>
  <c r="G6" i="4"/>
  <c r="D5" i="17" s="1"/>
  <c r="D21" i="20" s="1"/>
  <c r="E8" i="4"/>
  <c r="B7" i="17" s="1"/>
  <c r="B23" i="20" s="1"/>
  <c r="H18" i="4"/>
  <c r="E21" i="17" s="1"/>
  <c r="E17" i="23" s="1"/>
  <c r="H16" i="4"/>
  <c r="E18" i="17" s="1"/>
  <c r="E18" i="22" s="1"/>
  <c r="H14" i="4"/>
  <c r="E15" i="17" s="1"/>
  <c r="E31" i="21" s="1"/>
  <c r="H12" i="4"/>
  <c r="E13" i="17" s="1"/>
  <c r="E29" i="21" s="1"/>
  <c r="H10" i="4"/>
  <c r="E10" i="17" s="1"/>
  <c r="E58" i="24" s="1"/>
  <c r="J17" i="4"/>
  <c r="G19" i="17" s="1"/>
  <c r="G19" i="22" s="1"/>
  <c r="H17" i="4"/>
  <c r="E19" i="17" s="1"/>
  <c r="E19" i="22" s="1"/>
  <c r="F17" i="4"/>
  <c r="C19" i="17" s="1"/>
  <c r="C19" i="22" s="1"/>
  <c r="J16" i="4"/>
  <c r="G18" i="17" s="1"/>
  <c r="G18" i="22" s="1"/>
  <c r="F16" i="4"/>
  <c r="C18" i="17" s="1"/>
  <c r="C18" i="22" s="1"/>
  <c r="I15" i="4"/>
  <c r="F17" i="17" s="1"/>
  <c r="F17" i="22" s="1"/>
  <c r="G15" i="4"/>
  <c r="D17" i="17" s="1"/>
  <c r="D17" i="22" s="1"/>
  <c r="I14" i="4"/>
  <c r="F15" i="17" s="1"/>
  <c r="F31" i="21" s="1"/>
  <c r="G14" i="4"/>
  <c r="D15" i="17" s="1"/>
  <c r="D31" i="21" s="1"/>
  <c r="I18" i="4"/>
  <c r="F21" i="17" s="1"/>
  <c r="F17" i="23" s="1"/>
  <c r="G18" i="4"/>
  <c r="D21" i="17" s="1"/>
  <c r="D17" i="23" s="1"/>
  <c r="J13" i="4"/>
  <c r="G14" i="17" s="1"/>
  <c r="G30" i="21" s="1"/>
  <c r="H13" i="4"/>
  <c r="E14" i="17" s="1"/>
  <c r="E30" i="21" s="1"/>
  <c r="F13" i="4"/>
  <c r="C14" i="17" s="1"/>
  <c r="C30" i="21" s="1"/>
  <c r="J12" i="4"/>
  <c r="G13" i="17" s="1"/>
  <c r="G29" i="21" s="1"/>
  <c r="F12" i="4"/>
  <c r="C13" i="17" s="1"/>
  <c r="C29" i="21" s="1"/>
  <c r="I11" i="4"/>
  <c r="F11" i="17" s="1"/>
  <c r="F59" i="24" s="1"/>
  <c r="G11" i="4"/>
  <c r="D11" i="17" s="1"/>
  <c r="D59" i="24" s="1"/>
  <c r="I10" i="4"/>
  <c r="F10" i="17" s="1"/>
  <c r="F58" i="24" s="1"/>
  <c r="G10" i="4"/>
  <c r="D10" i="17" s="1"/>
  <c r="D58" i="24" s="1"/>
  <c r="J18" i="4"/>
  <c r="G21" i="17" s="1"/>
  <c r="G17" i="23" s="1"/>
  <c r="F18" i="4"/>
  <c r="C21" i="17" s="1"/>
  <c r="C17" i="23" s="1"/>
  <c r="I17" i="4"/>
  <c r="F19" i="17" s="1"/>
  <c r="F19" i="22" s="1"/>
  <c r="G17" i="4"/>
  <c r="D19" i="17" s="1"/>
  <c r="D19" i="22" s="1"/>
  <c r="I16" i="4"/>
  <c r="F18" i="17" s="1"/>
  <c r="F18" i="22" s="1"/>
  <c r="G16" i="4"/>
  <c r="D18" i="17" s="1"/>
  <c r="D18" i="22" s="1"/>
  <c r="J15" i="4"/>
  <c r="G17" i="17" s="1"/>
  <c r="G17" i="22" s="1"/>
  <c r="H15" i="4"/>
  <c r="E17" i="17" s="1"/>
  <c r="E17" i="22" s="1"/>
  <c r="F15" i="4"/>
  <c r="C17" i="17" s="1"/>
  <c r="C17" i="22" s="1"/>
  <c r="J14" i="4"/>
  <c r="G15" i="17" s="1"/>
  <c r="G31" i="21" s="1"/>
  <c r="F14" i="4"/>
  <c r="C15" i="17" s="1"/>
  <c r="C31" i="21" s="1"/>
  <c r="I13" i="4"/>
  <c r="F14" i="17" s="1"/>
  <c r="F30" i="21" s="1"/>
  <c r="G13" i="4"/>
  <c r="D14" i="17" s="1"/>
  <c r="D30" i="21" s="1"/>
  <c r="I12" i="4"/>
  <c r="F13" i="17" s="1"/>
  <c r="F29" i="21" s="1"/>
  <c r="G12" i="4"/>
  <c r="D13" i="17" s="1"/>
  <c r="D29" i="21" s="1"/>
  <c r="J11" i="4"/>
  <c r="G11" i="17" s="1"/>
  <c r="G59" i="24" s="1"/>
  <c r="H11" i="4"/>
  <c r="E11" i="17" s="1"/>
  <c r="E59" i="24" s="1"/>
  <c r="F11" i="4"/>
  <c r="C11" i="17" s="1"/>
  <c r="C59" i="24" s="1"/>
  <c r="J10" i="4"/>
  <c r="G10" i="17" s="1"/>
  <c r="G58" i="24" s="1"/>
  <c r="F10" i="4"/>
  <c r="C10" i="17" s="1"/>
  <c r="C58" i="24" s="1"/>
  <c r="B22" i="22" l="1"/>
  <c r="B26" i="20"/>
  <c r="B34" i="21"/>
  <c r="B26" i="17"/>
  <c r="B22" i="23"/>
  <c r="B62" i="24"/>
  <c r="F23" i="22"/>
  <c r="F27" i="20"/>
  <c r="F27" i="17"/>
  <c r="F35" i="21"/>
  <c r="F23" i="23"/>
  <c r="F63" i="24"/>
  <c r="D21" i="23"/>
  <c r="D21" i="22"/>
  <c r="D25" i="20"/>
  <c r="D25" i="17"/>
  <c r="D61" i="24"/>
  <c r="D33" i="21"/>
  <c r="D22" i="23"/>
  <c r="D34" i="21"/>
  <c r="D62" i="24"/>
  <c r="D26" i="20"/>
  <c r="D22" i="22"/>
  <c r="D26" i="17"/>
  <c r="G22" i="22"/>
  <c r="G26" i="20"/>
  <c r="G26" i="17"/>
  <c r="G22" i="23"/>
  <c r="G62" i="24"/>
  <c r="G34" i="21"/>
  <c r="D23" i="23"/>
  <c r="D35" i="21"/>
  <c r="D63" i="24"/>
  <c r="D27" i="20"/>
  <c r="D23" i="22"/>
  <c r="D27" i="17"/>
  <c r="E22" i="23"/>
  <c r="E34" i="21"/>
  <c r="E62" i="24"/>
  <c r="E22" i="22"/>
  <c r="E26" i="17"/>
  <c r="E26" i="20"/>
  <c r="I7" i="4"/>
  <c r="F6" i="17" s="1"/>
  <c r="F22" i="20" s="1"/>
  <c r="H7" i="4"/>
  <c r="E6" i="17" s="1"/>
  <c r="E22" i="20" s="1"/>
  <c r="G7" i="4"/>
  <c r="D6" i="17" s="1"/>
  <c r="D22" i="20" s="1"/>
  <c r="F7" i="4"/>
  <c r="C6" i="17" s="1"/>
  <c r="C22" i="20" s="1"/>
  <c r="AB4" i="4"/>
  <c r="AA4" i="4"/>
  <c r="Z4" i="4"/>
  <c r="Y4" i="4"/>
  <c r="X4" i="4"/>
  <c r="W4" i="4"/>
  <c r="V4" i="4"/>
  <c r="U4" i="4"/>
  <c r="T4" i="4"/>
  <c r="S4" i="4"/>
  <c r="R4" i="4"/>
  <c r="Q4" i="4"/>
  <c r="C30" i="19"/>
  <c r="C8" i="19"/>
  <c r="J7" i="4"/>
  <c r="G6" i="17" s="1"/>
  <c r="G22" i="20" s="1"/>
  <c r="B35" i="19"/>
  <c r="B34" i="19"/>
  <c r="B33" i="19"/>
  <c r="B32" i="19"/>
  <c r="B31" i="19"/>
  <c r="B30" i="19"/>
  <c r="B29" i="19"/>
  <c r="B28" i="19"/>
  <c r="B27" i="19"/>
  <c r="B26" i="19"/>
  <c r="B25" i="19"/>
  <c r="B24" i="19"/>
  <c r="B19" i="19"/>
  <c r="B18" i="19"/>
  <c r="B21" i="19"/>
  <c r="B20" i="19"/>
  <c r="B23" i="19"/>
  <c r="B22" i="19"/>
  <c r="B11" i="19"/>
  <c r="B10" i="19"/>
  <c r="B13" i="19"/>
  <c r="B12" i="19"/>
  <c r="B15" i="19"/>
  <c r="B14" i="19"/>
  <c r="B17" i="19"/>
  <c r="B16" i="19"/>
  <c r="B7" i="19"/>
  <c r="B6" i="19"/>
  <c r="B9" i="19"/>
  <c r="B8" i="19"/>
  <c r="E8" i="19" l="1"/>
  <c r="C16" i="19"/>
  <c r="E16" i="19"/>
  <c r="C25" i="19"/>
  <c r="E25" i="19"/>
  <c r="C31" i="19"/>
  <c r="G31" i="19"/>
  <c r="D31" i="19"/>
  <c r="F31" i="19"/>
  <c r="F30" i="19"/>
  <c r="E6" i="19"/>
  <c r="C6" i="19"/>
  <c r="G7" i="19"/>
  <c r="E7" i="19"/>
  <c r="C7" i="19"/>
  <c r="E30" i="19"/>
  <c r="E32" i="19"/>
  <c r="G33" i="19"/>
  <c r="C33" i="19"/>
  <c r="E34" i="19"/>
  <c r="G35" i="19"/>
  <c r="C35" i="19"/>
  <c r="D7" i="19"/>
  <c r="F7" i="19"/>
  <c r="H7" i="19"/>
  <c r="D6" i="19"/>
  <c r="F6" i="19"/>
  <c r="H6" i="19"/>
  <c r="D9" i="19"/>
  <c r="F9" i="19"/>
  <c r="H9" i="19"/>
  <c r="D8" i="19"/>
  <c r="F8" i="19"/>
  <c r="H8" i="19"/>
  <c r="D11" i="19"/>
  <c r="F11" i="19"/>
  <c r="H11" i="19"/>
  <c r="D10" i="19"/>
  <c r="F10" i="19"/>
  <c r="H10" i="19"/>
  <c r="D13" i="19"/>
  <c r="F13" i="19"/>
  <c r="H13" i="19"/>
  <c r="D12" i="19"/>
  <c r="F12" i="19"/>
  <c r="H12" i="19"/>
  <c r="D15" i="19"/>
  <c r="F15" i="19"/>
  <c r="H15" i="19"/>
  <c r="D14" i="19"/>
  <c r="F14" i="19"/>
  <c r="H14" i="19"/>
  <c r="D17" i="19"/>
  <c r="F17" i="19"/>
  <c r="H17" i="19"/>
  <c r="D16" i="19"/>
  <c r="F16" i="19"/>
  <c r="H16" i="19"/>
  <c r="D19" i="19"/>
  <c r="F19" i="19"/>
  <c r="H19" i="19"/>
  <c r="D18" i="19"/>
  <c r="F18" i="19"/>
  <c r="H18" i="19"/>
  <c r="D21" i="19"/>
  <c r="F21" i="19"/>
  <c r="H21" i="19"/>
  <c r="D20" i="19"/>
  <c r="F20" i="19"/>
  <c r="H20" i="19"/>
  <c r="D23" i="19"/>
  <c r="F23" i="19"/>
  <c r="H23" i="19"/>
  <c r="D22" i="19"/>
  <c r="F22" i="19"/>
  <c r="H22" i="19"/>
  <c r="D25" i="19"/>
  <c r="F25" i="19"/>
  <c r="H25" i="19"/>
  <c r="D24" i="19"/>
  <c r="F24" i="19"/>
  <c r="H24" i="19"/>
  <c r="D27" i="19"/>
  <c r="F27" i="19"/>
  <c r="H27" i="19"/>
  <c r="D26" i="19"/>
  <c r="F26" i="19"/>
  <c r="H26" i="19"/>
  <c r="D29" i="19"/>
  <c r="F29" i="19"/>
  <c r="H29" i="19"/>
  <c r="D28" i="19"/>
  <c r="F28" i="19"/>
  <c r="H28" i="19"/>
  <c r="H31" i="19"/>
  <c r="D30" i="19"/>
  <c r="H30" i="19"/>
  <c r="D33" i="19"/>
  <c r="F33" i="19"/>
  <c r="H33" i="19"/>
  <c r="D32" i="19"/>
  <c r="F32" i="19"/>
  <c r="H32" i="19"/>
  <c r="D35" i="19"/>
  <c r="F35" i="19"/>
  <c r="H35" i="19"/>
  <c r="D34" i="19"/>
  <c r="F34" i="19"/>
  <c r="H34" i="19"/>
  <c r="G30" i="19"/>
  <c r="E33" i="19"/>
  <c r="C32" i="19"/>
  <c r="G32" i="19"/>
  <c r="E35" i="19"/>
  <c r="C34" i="19"/>
  <c r="G34" i="19"/>
  <c r="G6" i="19"/>
  <c r="C9" i="19"/>
  <c r="E9" i="19"/>
  <c r="G9" i="19"/>
  <c r="G8" i="19"/>
  <c r="C11" i="19"/>
  <c r="E11" i="19"/>
  <c r="G11" i="19"/>
  <c r="C10" i="19"/>
  <c r="E10" i="19"/>
  <c r="G10" i="19"/>
  <c r="C13" i="19"/>
  <c r="E13" i="19"/>
  <c r="G13" i="19"/>
  <c r="C12" i="19"/>
  <c r="E12" i="19"/>
  <c r="G12" i="19"/>
  <c r="C15" i="19"/>
  <c r="E15" i="19"/>
  <c r="G15" i="19"/>
  <c r="C14" i="19"/>
  <c r="E14" i="19"/>
  <c r="G14" i="19"/>
  <c r="C17" i="19"/>
  <c r="E17" i="19"/>
  <c r="G17" i="19"/>
  <c r="G16" i="19"/>
  <c r="C19" i="19"/>
  <c r="E19" i="19"/>
  <c r="G19" i="19"/>
  <c r="C18" i="19"/>
  <c r="E18" i="19"/>
  <c r="G18" i="19"/>
  <c r="C21" i="19"/>
  <c r="E21" i="19"/>
  <c r="G21" i="19"/>
  <c r="C20" i="19"/>
  <c r="E20" i="19"/>
  <c r="G20" i="19"/>
  <c r="C23" i="19"/>
  <c r="E23" i="19"/>
  <c r="G23" i="19"/>
  <c r="C22" i="19"/>
  <c r="E22" i="19"/>
  <c r="G22" i="19"/>
  <c r="G25" i="19"/>
  <c r="C24" i="19"/>
  <c r="E24" i="19"/>
  <c r="G24" i="19"/>
  <c r="C27" i="19"/>
  <c r="E27" i="19"/>
  <c r="G27" i="19"/>
  <c r="C26" i="19"/>
  <c r="E26" i="19"/>
  <c r="G26" i="19"/>
  <c r="C29" i="19"/>
  <c r="E29" i="19"/>
  <c r="G29" i="19"/>
  <c r="C28" i="19"/>
  <c r="E28" i="19"/>
  <c r="G28" i="19"/>
  <c r="E31" i="19"/>
  <c r="A6" i="17"/>
  <c r="B6" i="17"/>
  <c r="B22" i="20" s="1"/>
  <c r="A5" i="17"/>
  <c r="B5" i="17"/>
  <c r="B21" i="20" s="1"/>
  <c r="A9" i="17"/>
  <c r="B9" i="17"/>
  <c r="B57" i="24" s="1"/>
  <c r="F9" i="4"/>
  <c r="C9" i="17" s="1"/>
  <c r="C57" i="24" s="1"/>
  <c r="G9" i="4"/>
  <c r="D9" i="17" s="1"/>
  <c r="D57" i="24" s="1"/>
  <c r="H9" i="4"/>
  <c r="E9" i="17" s="1"/>
  <c r="E57" i="24" s="1"/>
  <c r="I9" i="4"/>
  <c r="F9" i="17" s="1"/>
  <c r="F57" i="24" s="1"/>
  <c r="J9" i="4"/>
  <c r="G9" i="17" s="1"/>
  <c r="G57" i="24" s="1"/>
  <c r="K4" i="4"/>
  <c r="L4" i="4"/>
  <c r="M4" i="4"/>
  <c r="N4" i="4"/>
  <c r="O4" i="4"/>
  <c r="P4" i="4"/>
  <c r="B2" i="4"/>
</calcChain>
</file>

<file path=xl/sharedStrings.xml><?xml version="1.0" encoding="utf-8"?>
<sst xmlns="http://schemas.openxmlformats.org/spreadsheetml/2006/main" count="1829" uniqueCount="173">
  <si>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</si>
  <si>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</si>
  <si>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</si>
  <si>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</si>
  <si>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</si>
  <si>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</si>
  <si>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</si>
  <si>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T2</t>
  </si>
  <si>
    <t>Manitoba T2</t>
  </si>
  <si>
    <t>time</t>
  </si>
  <si>
    <t>area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</si>
  <si>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</si>
  <si>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</si>
  <si>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</si>
  <si>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</si>
  <si>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</si>
  <si>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</si>
  <si>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</si>
  <si>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</si>
  <si>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</si>
  <si>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</si>
  <si>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</si>
  <si>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</si>
  <si>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</si>
  <si>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</si>
  <si>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</si>
  <si>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</si>
  <si>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</si>
  <si>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</si>
  <si>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</si>
  <si>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</si>
  <si>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</si>
  <si>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</si>
  <si>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</si>
  <si>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</si>
  <si>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</si>
  <si>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</si>
  <si>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3N</t>
  </si>
  <si>
    <t>Level 3Y</t>
  </si>
  <si>
    <t>Level 4</t>
  </si>
  <si>
    <t>Fort Garry T2</t>
  </si>
  <si>
    <t>Assiniboine South T2</t>
  </si>
  <si>
    <t>St. Vital T2</t>
  </si>
  <si>
    <t>St. Boniface T2</t>
  </si>
  <si>
    <t>River Heights T2</t>
  </si>
  <si>
    <t>Transcona T2</t>
  </si>
  <si>
    <t>St. James-Assiniboia T2</t>
  </si>
  <si>
    <t>Seven Oaks T2</t>
  </si>
  <si>
    <t>River East T2</t>
  </si>
  <si>
    <t>Inkster T2</t>
  </si>
  <si>
    <t>Downtown T2</t>
  </si>
  <si>
    <t>Point Douglas T2</t>
  </si>
  <si>
    <t>Churchill T2</t>
  </si>
  <si>
    <t>W21 Churchill</t>
  </si>
  <si>
    <t>Interlake-Eastern RHA</t>
  </si>
  <si>
    <t>Northern Health Region</t>
  </si>
  <si>
    <t>Manitoba</t>
  </si>
  <si>
    <t>Year of Admission 
to PCH</t>
  </si>
  <si>
    <t>Fort Garry</t>
  </si>
  <si>
    <t>Assiniboine South</t>
  </si>
  <si>
    <t>St. Vital</t>
  </si>
  <si>
    <t>St. Boniface</t>
  </si>
  <si>
    <t>River Heights</t>
  </si>
  <si>
    <t>Transcona</t>
  </si>
  <si>
    <t>St. James-Assiniboia</t>
  </si>
  <si>
    <t>Seven Oaks</t>
  </si>
  <si>
    <t>River East</t>
  </si>
  <si>
    <t>Inkster</t>
  </si>
  <si>
    <t>Downtown</t>
  </si>
  <si>
    <t>Point Douglas</t>
  </si>
  <si>
    <t>Churchill</t>
  </si>
  <si>
    <t>Winnipeg RHA</t>
  </si>
  <si>
    <t>All_median</t>
  </si>
  <si>
    <t>lev1_2N_median</t>
  </si>
  <si>
    <t>lev1_2Y_median</t>
  </si>
  <si>
    <t>level3N_median</t>
  </si>
  <si>
    <t>level3Y_median</t>
  </si>
  <si>
    <t>level4_median</t>
  </si>
  <si>
    <t>All_mean</t>
  </si>
  <si>
    <t>lev1_2N_mean</t>
  </si>
  <si>
    <t>lev1_2Y_mean</t>
  </si>
  <si>
    <t>level3N_mean</t>
  </si>
  <si>
    <t>level3Y_mean</t>
  </si>
  <si>
    <t>level4_mean</t>
  </si>
  <si>
    <t>All_residents</t>
  </si>
  <si>
    <t>lev1_2N_residents</t>
  </si>
  <si>
    <t>lev1_2Y_residents</t>
  </si>
  <si>
    <t>level3N_residents</t>
  </si>
  <si>
    <t>level3Y_residents</t>
  </si>
  <si>
    <t>level4_residents</t>
  </si>
  <si>
    <t>All_prob</t>
  </si>
  <si>
    <t>lev1_2N_prob</t>
  </si>
  <si>
    <t>lev1_2Y_prob</t>
  </si>
  <si>
    <t>level3N_prob</t>
  </si>
  <si>
    <t>level3Y_prob</t>
  </si>
  <si>
    <t>level4_prob</t>
  </si>
  <si>
    <t>All_chisq</t>
  </si>
  <si>
    <t>lev1_2N_chisq</t>
  </si>
  <si>
    <t>lev1_2Y_chisq</t>
  </si>
  <si>
    <t>level3N_chisq</t>
  </si>
  <si>
    <t>level3Y_chisq</t>
  </si>
  <si>
    <t>level4_chisq</t>
  </si>
  <si>
    <t>t</t>
  </si>
  <si>
    <t>s</t>
  </si>
  <si>
    <t>Median Length of Stay (Years)
by Level of Care</t>
  </si>
  <si>
    <t>s      indicates data suppressed due to small numbers</t>
  </si>
  <si>
    <t>t      indicates change over time was statistically significant for that area</t>
  </si>
  <si>
    <t>*      indicates requirement (Y) or no requirement (N) for close supervision</t>
  </si>
  <si>
    <t>All Levels</t>
  </si>
  <si>
    <t>RHAs</t>
  </si>
  <si>
    <t>Southern Health-Santé Sud</t>
  </si>
  <si>
    <t>Prairie Mountain Health</t>
  </si>
  <si>
    <t>Level 1N &amp; 2N</t>
  </si>
  <si>
    <t>Level 1Y &amp; 2Y</t>
  </si>
  <si>
    <t>Level 
1N &amp; 2N</t>
  </si>
  <si>
    <t>Level 
1Y &amp; 2Y</t>
  </si>
  <si>
    <t>Winnipeg CA</t>
  </si>
  <si>
    <t>Median number of years spent in a PCH by residents age 75+ and level of care requirement for close supervision* assessed at admission</t>
  </si>
  <si>
    <t>Length of Stay in Personal Care Homes by Level of Care at Admission and Winnipeg CA, 2010/11-2011/12 and 2015/16-2016/17</t>
  </si>
  <si>
    <t>All_sign</t>
  </si>
  <si>
    <t>lev1_2N_sign</t>
  </si>
  <si>
    <t>lev1_2Y_sign</t>
  </si>
  <si>
    <t>level3N_sign</t>
  </si>
  <si>
    <t>level3Y_sign</t>
  </si>
  <si>
    <t>level4_sign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</si>
  <si>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</si>
  <si>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</si>
  <si>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</si>
  <si>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</si>
  <si>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</si>
  <si>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</si>
  <si>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</si>
  <si>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Prairie Moutain Health</t>
  </si>
  <si>
    <t>Zones</t>
  </si>
  <si>
    <t>Southern East Zone</t>
  </si>
  <si>
    <t>Southern Mid Zone</t>
  </si>
  <si>
    <t>Southern West Zone</t>
  </si>
  <si>
    <t>Southern North Zone</t>
  </si>
  <si>
    <t>Southern RHA</t>
  </si>
  <si>
    <t>Interlake-Eastern South Zone</t>
  </si>
  <si>
    <t>Interlake-Eastern East Zone</t>
  </si>
  <si>
    <t>Interlake-Eastern West Zone</t>
  </si>
  <si>
    <t>Interlake-Eastern Selkirk Zone</t>
  </si>
  <si>
    <t>Interlake-Eastern North Zone</t>
  </si>
  <si>
    <t>Interlake-Eastern Northern Remote Zone</t>
  </si>
  <si>
    <t>Prairie Mountain RHA</t>
  </si>
  <si>
    <t>PMH South Zone</t>
  </si>
  <si>
    <t>PMH Brandon Zone</t>
  </si>
  <si>
    <t>PMH North Zone</t>
  </si>
  <si>
    <t>Northern Direct Service Zone</t>
  </si>
  <si>
    <t>Northern Non-Direct Service Zone</t>
  </si>
  <si>
    <t>Northern Island Lake Zone</t>
  </si>
  <si>
    <t>Northern RHA</t>
  </si>
  <si>
    <t>Wpg CAs</t>
  </si>
  <si>
    <t xml:space="preserve">date:        May 9, 2025 </t>
  </si>
  <si>
    <t>Median Length of Stay (in years) by Level of Care at Admission &amp; Close Supervison Indicator, 2011/12-2012/13, 2016/17-2017/18 &amp; 2021/22-2022/23, LTC closed cases only, (all ages)</t>
  </si>
  <si>
    <t>Median number of years spent in a PCH by residents (all ages) and level of care requirement for close supervision* assessed at admission</t>
  </si>
  <si>
    <t>If you require this document in a different accessible format, please contact us: by phone at 204-789-3819 or by email at info@cpe.umanitoba.ca.</t>
  </si>
  <si>
    <t>2.28 (t)</t>
  </si>
  <si>
    <t>1.88 (t)</t>
  </si>
  <si>
    <t>2.39 (t)</t>
  </si>
  <si>
    <t>1.90 (t)</t>
  </si>
  <si>
    <t>1.08 (t)</t>
  </si>
  <si>
    <t>4.35 (t)</t>
  </si>
  <si>
    <t>Length of Stay in a Personal Care Home (PCH) by Level of Care at Admission and Health Region, 2011/12-2012/13, 2016/17-2017/18, and 2021/22-2022/23</t>
  </si>
  <si>
    <t>Length of Stay in a Personal Care Home (PCH) by Level of Care at Admission by Zone in Southern Health-Santé Sud, 2011/12-2012/13, 2016/17-2017/18, and 2021/22-2022/23</t>
  </si>
  <si>
    <t>Length of Stay in a Personal Care Home (PCH) by Level of Care at Admission by Zone in Interlake-Eastern RHA, 2011/12-2012/13, 2016/17-2017/18, and 2021/22-2022/23</t>
  </si>
  <si>
    <t>Length of Stay in a Personal Care Home (PCH) by Level of Care at Admission by Zone in Prairie Mountain RHA, 2011/12-2012/13, 2016/17-2017/18, and 2021/22-2022/23</t>
  </si>
  <si>
    <t>Length of Stay in a Personal Care Home (PCH) by Level of Care at Admission by Zone in Northern RHA, 2011/12-2012/13, 2016/17-2017/18, and 2021/22-2022/23</t>
  </si>
  <si>
    <t>Length of Stay in a Personal Care Home (PCH) by Level of Care at Admission by Winnipeg Community Area, 2011/12-2012/13, 2016/17-2017/18, and 2021/22-2022/23</t>
  </si>
  <si>
    <t>Health Region
Time Period</t>
  </si>
  <si>
    <t>Zone
Time Period</t>
  </si>
  <si>
    <t>Community Area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</si>
</sst>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  <numFmt numFmtId="171" formatCode="0.00&quot;%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Segoe UI"/>
      <family val="2"/>
    </font>
    <font>
      <sz val="9"/>
      <color theme="1"/>
      <name val="Calibri"/>
      <family val="2"/>
      <scheme val="minor"/>
    </font>
    <font>
      <sz val="11"/>
      <name val="Segoe UI"/>
      <family val="2"/>
    </font>
    <font>
      <sz val="9"/>
      <name val="Segoe UI"/>
      <family val="2"/>
    </font>
    <font>
      <sz val="9"/>
      <color rgb="FF262626"/>
      <name val="Segoe U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262626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0"/>
      </left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indexed="64"/>
      </bottom>
      <diagonal/>
    </border>
    <border>
      <left style="thin">
        <color theme="7"/>
      </left>
      <right/>
      <top/>
      <bottom style="thin">
        <color indexed="64"/>
      </bottom>
      <diagonal/>
    </border>
    <border>
      <left style="hair">
        <color theme="7"/>
      </left>
      <right style="hair">
        <color theme="7"/>
      </right>
      <top/>
      <bottom style="thin">
        <color indexed="64"/>
      </bottom>
      <diagonal/>
    </border>
    <border>
      <left style="hair">
        <color theme="7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5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2" fillId="4" borderId="0" applyNumberFormat="0" applyBorder="0" applyAlignment="0" applyProtection="0"/>
    <xf numFmtId="0" fontId="20" fillId="32" borderId="11" applyFill="0">
      <alignment horizontal="center" vertical="center"/>
    </xf>
    <xf numFmtId="0" fontId="23" fillId="5" borderId="5" applyNumberFormat="0" applyAlignment="0" applyProtection="0"/>
    <xf numFmtId="0" fontId="10" fillId="5" borderId="4" applyNumberFormat="0" applyAlignment="0" applyProtection="0"/>
    <xf numFmtId="0" fontId="21" fillId="0" borderId="6" applyNumberFormat="0" applyFill="0" applyAlignment="0" applyProtection="0"/>
    <xf numFmtId="0" fontId="11" fillId="6" borderId="7" applyNumberFormat="0" applyAlignment="0" applyProtection="0"/>
    <xf numFmtId="0" fontId="26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3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10" applyFill="0">
      <alignment horizontal="center" vertical="center"/>
    </xf>
    <xf numFmtId="3" fontId="2" fillId="32" borderId="10" applyFill="0">
      <alignment horizontal="right" vertical="center" indent="1"/>
    </xf>
    <xf numFmtId="167" fontId="2" fillId="32" borderId="10" applyFill="0">
      <alignment horizontal="right" vertical="center" indent="1"/>
    </xf>
    <xf numFmtId="2" fontId="2" fillId="32" borderId="10" applyFill="0">
      <alignment horizontal="right" vertical="center" indent="1"/>
    </xf>
    <xf numFmtId="165" fontId="12" fillId="32" borderId="10" applyFill="0">
      <alignment horizontal="right" vertical="center" indent="1"/>
    </xf>
    <xf numFmtId="168" fontId="2" fillId="32" borderId="10" applyFill="0">
      <alignment horizontal="right" vertical="center" indent="1"/>
    </xf>
    <xf numFmtId="166" fontId="2" fillId="32" borderId="10" applyFill="0">
      <alignment horizontal="right" vertical="center" indent="1"/>
    </xf>
    <xf numFmtId="9" fontId="2" fillId="32" borderId="10" applyFill="0">
      <alignment horizontal="right" vertical="center" indent="1"/>
    </xf>
    <xf numFmtId="169" fontId="2" fillId="32" borderId="10" applyFill="0">
      <alignment horizontal="right" vertical="center" indent="1"/>
    </xf>
    <xf numFmtId="10" fontId="2" fillId="32" borderId="10" applyFill="0">
      <alignment horizontal="right" vertical="center" indent="1"/>
    </xf>
    <xf numFmtId="0" fontId="14" fillId="32" borderId="0">
      <alignment horizontal="left" vertical="top"/>
    </xf>
    <xf numFmtId="0" fontId="16" fillId="32" borderId="10" applyFill="0">
      <alignment horizontal="center" vertical="center"/>
    </xf>
    <xf numFmtId="0" fontId="4" fillId="32" borderId="0">
      <alignment horizontal="center" vertical="center" wrapText="1"/>
    </xf>
    <xf numFmtId="0" fontId="3" fillId="33" borderId="12">
      <alignment horizontal="center" vertical="center" wrapText="1"/>
    </xf>
    <xf numFmtId="0" fontId="4" fillId="32" borderId="13" applyFill="0">
      <alignment horizontal="left" vertical="center" indent="1"/>
    </xf>
    <xf numFmtId="49" fontId="4" fillId="34" borderId="0">
      <alignment horizontal="left" vertical="center" indent="1"/>
    </xf>
    <xf numFmtId="49" fontId="24" fillId="32" borderId="0"/>
    <xf numFmtId="49" fontId="4" fillId="32" borderId="0">
      <alignment vertical="center"/>
    </xf>
  </cellStyleXfs>
  <cellXfs count="114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0" fontId="29" fillId="0" borderId="0" xfId="44" applyFont="1"/>
    <xf numFmtId="0" fontId="27" fillId="0" borderId="14" xfId="43" applyFont="1" applyBorder="1" applyAlignment="1">
      <alignment wrapText="1"/>
    </xf>
    <xf numFmtId="0" fontId="28" fillId="0" borderId="0" xfId="0" applyFont="1"/>
    <xf numFmtId="0" fontId="30" fillId="0" borderId="0" xfId="44" applyFont="1" applyAlignment="1">
      <alignment horizontal="center" vertical="center"/>
    </xf>
    <xf numFmtId="0" fontId="30" fillId="0" borderId="0" xfId="44" applyFont="1" applyAlignment="1">
      <alignment vertical="center"/>
    </xf>
    <xf numFmtId="0" fontId="27" fillId="0" borderId="0" xfId="43" applyFont="1" applyAlignment="1">
      <alignment horizontal="left"/>
    </xf>
    <xf numFmtId="0" fontId="28" fillId="0" borderId="0" xfId="0" applyFont="1" applyAlignment="1">
      <alignment horizontal="left"/>
    </xf>
    <xf numFmtId="2" fontId="3" fillId="33" borderId="17" xfId="44" applyNumberFormat="1" applyFont="1" applyFill="1" applyBorder="1" applyAlignment="1">
      <alignment horizontal="center" vertical="center" wrapText="1"/>
    </xf>
    <xf numFmtId="1" fontId="3" fillId="33" borderId="21" xfId="44" applyNumberFormat="1" applyFont="1" applyFill="1" applyBorder="1" applyAlignment="1">
      <alignment horizontal="center" vertical="center" wrapText="1"/>
    </xf>
    <xf numFmtId="2" fontId="3" fillId="33" borderId="21" xfId="44" applyNumberFormat="1" applyFont="1" applyFill="1" applyBorder="1" applyAlignment="1">
      <alignment horizontal="center" vertical="center" wrapText="1"/>
    </xf>
    <xf numFmtId="2" fontId="3" fillId="33" borderId="24" xfId="44" applyNumberFormat="1" applyFont="1" applyFill="1" applyBorder="1" applyAlignment="1">
      <alignment horizontal="center" vertical="center" wrapText="1"/>
    </xf>
    <xf numFmtId="0" fontId="27" fillId="32" borderId="19" xfId="44" applyFont="1" applyFill="1" applyBorder="1" applyAlignment="1">
      <alignment horizontal="center" vertical="center"/>
    </xf>
    <xf numFmtId="0" fontId="27" fillId="36" borderId="18" xfId="44" applyFont="1" applyFill="1" applyBorder="1" applyAlignment="1">
      <alignment horizontal="center" vertical="center"/>
    </xf>
    <xf numFmtId="0" fontId="27" fillId="37" borderId="19" xfId="44" applyFont="1" applyFill="1" applyBorder="1" applyAlignment="1">
      <alignment horizontal="center" vertical="center"/>
    </xf>
    <xf numFmtId="0" fontId="3" fillId="33" borderId="21" xfId="44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left" indent="1"/>
    </xf>
    <xf numFmtId="0" fontId="30" fillId="0" borderId="0" xfId="44" applyFont="1" applyAlignment="1">
      <alignment horizontal="left" vertical="center" indent="1"/>
    </xf>
    <xf numFmtId="0" fontId="0" fillId="0" borderId="0" xfId="0" applyAlignment="1">
      <alignment horizontal="left" indent="1"/>
    </xf>
    <xf numFmtId="11" fontId="0" fillId="0" borderId="0" xfId="0" applyNumberFormat="1"/>
    <xf numFmtId="0" fontId="31" fillId="0" borderId="0" xfId="0" applyFont="1" applyAlignment="1">
      <alignment horizontal="left" vertical="center" indent="1" readingOrder="1"/>
    </xf>
    <xf numFmtId="0" fontId="27" fillId="0" borderId="0" xfId="43" applyFont="1" applyBorder="1" applyAlignment="1">
      <alignment wrapText="1"/>
    </xf>
    <xf numFmtId="0" fontId="7" fillId="0" borderId="0" xfId="44"/>
    <xf numFmtId="0" fontId="25" fillId="0" borderId="0" xfId="0" applyFont="1" applyAlignment="1">
      <alignment horizontal="left"/>
    </xf>
    <xf numFmtId="0" fontId="25" fillId="0" borderId="0" xfId="0" applyFont="1"/>
    <xf numFmtId="0" fontId="0" fillId="0" borderId="28" xfId="0" applyBorder="1" applyAlignment="1">
      <alignment horizontal="center"/>
    </xf>
    <xf numFmtId="0" fontId="25" fillId="0" borderId="28" xfId="0" applyFont="1" applyBorder="1"/>
    <xf numFmtId="2" fontId="0" fillId="0" borderId="28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9" xfId="0" applyBorder="1"/>
    <xf numFmtId="0" fontId="0" fillId="0" borderId="28" xfId="0" applyBorder="1"/>
    <xf numFmtId="0" fontId="7" fillId="0" borderId="28" xfId="44" applyBorder="1"/>
    <xf numFmtId="170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left"/>
    </xf>
    <xf numFmtId="170" fontId="0" fillId="0" borderId="28" xfId="0" applyNumberFormat="1" applyBorder="1" applyAlignment="1">
      <alignment horizontal="left"/>
    </xf>
    <xf numFmtId="171" fontId="30" fillId="32" borderId="19" xfId="44" quotePrefix="1" applyNumberFormat="1" applyFont="1" applyFill="1" applyBorder="1" applyAlignment="1">
      <alignment horizontal="left" vertical="center" indent="2"/>
    </xf>
    <xf numFmtId="171" fontId="30" fillId="32" borderId="19" xfId="44" applyNumberFormat="1" applyFont="1" applyFill="1" applyBorder="1" applyAlignment="1">
      <alignment horizontal="left" vertical="center" indent="2"/>
    </xf>
    <xf numFmtId="171" fontId="30" fillId="36" borderId="18" xfId="44" quotePrefix="1" applyNumberFormat="1" applyFont="1" applyFill="1" applyBorder="1" applyAlignment="1">
      <alignment horizontal="left" vertical="center" indent="2"/>
    </xf>
    <xf numFmtId="171" fontId="30" fillId="36" borderId="18" xfId="44" applyNumberFormat="1" applyFont="1" applyFill="1" applyBorder="1" applyAlignment="1">
      <alignment horizontal="left" vertical="center" indent="2"/>
    </xf>
    <xf numFmtId="0" fontId="30" fillId="32" borderId="19" xfId="44" applyFont="1" applyFill="1" applyBorder="1" applyAlignment="1">
      <alignment horizontal="left" vertical="center" indent="2"/>
    </xf>
    <xf numFmtId="0" fontId="30" fillId="36" borderId="18" xfId="44" applyFont="1" applyFill="1" applyBorder="1" applyAlignment="1">
      <alignment horizontal="left" vertical="center" indent="2"/>
    </xf>
    <xf numFmtId="0" fontId="30" fillId="37" borderId="19" xfId="44" applyFont="1" applyFill="1" applyBorder="1" applyAlignment="1">
      <alignment horizontal="left" vertical="center" indent="2"/>
    </xf>
    <xf numFmtId="0" fontId="30" fillId="0" borderId="0" xfId="44" applyFont="1"/>
    <xf numFmtId="14" fontId="0" fillId="0" borderId="0" xfId="0" applyNumberFormat="1"/>
    <xf numFmtId="0" fontId="35" fillId="0" borderId="0" xfId="0" applyFont="1" applyAlignment="1">
      <alignment horizontal="left"/>
    </xf>
    <xf numFmtId="0" fontId="36" fillId="0" borderId="0" xfId="44" applyFont="1"/>
    <xf numFmtId="0" fontId="35" fillId="0" borderId="0" xfId="0" applyFont="1"/>
    <xf numFmtId="0" fontId="38" fillId="0" borderId="0" xfId="44" applyFont="1" applyAlignment="1">
      <alignment horizontal="center" vertical="center"/>
    </xf>
    <xf numFmtId="0" fontId="36" fillId="0" borderId="0" xfId="44" applyFont="1" applyAlignment="1">
      <alignment horizontal="center" vertical="center"/>
    </xf>
    <xf numFmtId="1" fontId="37" fillId="33" borderId="21" xfId="44" applyNumberFormat="1" applyFont="1" applyFill="1" applyBorder="1" applyAlignment="1">
      <alignment horizontal="center" vertical="center" wrapText="1"/>
    </xf>
    <xf numFmtId="2" fontId="37" fillId="33" borderId="21" xfId="44" applyNumberFormat="1" applyFont="1" applyFill="1" applyBorder="1" applyAlignment="1">
      <alignment horizontal="center" vertical="center" wrapText="1"/>
    </xf>
    <xf numFmtId="2" fontId="37" fillId="33" borderId="24" xfId="44" applyNumberFormat="1" applyFont="1" applyFill="1" applyBorder="1" applyAlignment="1">
      <alignment horizontal="center" vertical="center" wrapText="1"/>
    </xf>
    <xf numFmtId="2" fontId="37" fillId="33" borderId="32" xfId="44" applyNumberFormat="1" applyFont="1" applyFill="1" applyBorder="1" applyAlignment="1">
      <alignment horizontal="center" vertical="center" wrapText="1"/>
    </xf>
    <xf numFmtId="0" fontId="34" fillId="32" borderId="10" xfId="44" applyFont="1" applyFill="1" applyBorder="1" applyAlignment="1">
      <alignment horizontal="left" vertical="center" indent="2"/>
    </xf>
    <xf numFmtId="171" fontId="36" fillId="32" borderId="30" xfId="44" quotePrefix="1" applyNumberFormat="1" applyFont="1" applyFill="1" applyBorder="1" applyAlignment="1">
      <alignment horizontal="right" vertical="center" indent="1"/>
    </xf>
    <xf numFmtId="171" fontId="36" fillId="32" borderId="34" xfId="44" quotePrefix="1" applyNumberFormat="1" applyFont="1" applyFill="1" applyBorder="1" applyAlignment="1">
      <alignment horizontal="right" vertical="center" indent="1"/>
    </xf>
    <xf numFmtId="171" fontId="36" fillId="32" borderId="34" xfId="44" applyNumberFormat="1" applyFont="1" applyFill="1" applyBorder="1" applyAlignment="1">
      <alignment horizontal="right" vertical="center" indent="1"/>
    </xf>
    <xf numFmtId="171" fontId="36" fillId="32" borderId="31" xfId="44" applyNumberFormat="1" applyFont="1" applyFill="1" applyBorder="1" applyAlignment="1">
      <alignment horizontal="right" vertical="center" indent="1"/>
    </xf>
    <xf numFmtId="0" fontId="36" fillId="0" borderId="0" xfId="44" applyFont="1" applyAlignment="1">
      <alignment vertical="center"/>
    </xf>
    <xf numFmtId="0" fontId="34" fillId="36" borderId="10" xfId="44" applyFont="1" applyFill="1" applyBorder="1" applyAlignment="1">
      <alignment horizontal="left" vertical="center" indent="2"/>
    </xf>
    <xf numFmtId="171" fontId="36" fillId="36" borderId="30" xfId="44" quotePrefix="1" applyNumberFormat="1" applyFont="1" applyFill="1" applyBorder="1" applyAlignment="1">
      <alignment horizontal="right" vertical="center" indent="1"/>
    </xf>
    <xf numFmtId="171" fontId="36" fillId="36" borderId="34" xfId="44" quotePrefix="1" applyNumberFormat="1" applyFont="1" applyFill="1" applyBorder="1" applyAlignment="1">
      <alignment horizontal="right" vertical="center" indent="1"/>
    </xf>
    <xf numFmtId="171" fontId="36" fillId="36" borderId="34" xfId="44" applyNumberFormat="1" applyFont="1" applyFill="1" applyBorder="1" applyAlignment="1">
      <alignment horizontal="right" vertical="center" indent="1"/>
    </xf>
    <xf numFmtId="171" fontId="36" fillId="36" borderId="31" xfId="44" applyNumberFormat="1" applyFont="1" applyFill="1" applyBorder="1" applyAlignment="1">
      <alignment horizontal="right" vertical="center" indent="1"/>
    </xf>
    <xf numFmtId="0" fontId="34" fillId="0" borderId="10" xfId="44" applyFont="1" applyBorder="1" applyAlignment="1">
      <alignment horizontal="left" vertical="center" indent="2"/>
    </xf>
    <xf numFmtId="171" fontId="36" fillId="0" borderId="30" xfId="44" quotePrefix="1" applyNumberFormat="1" applyFont="1" applyBorder="1" applyAlignment="1">
      <alignment horizontal="right" vertical="center" indent="1"/>
    </xf>
    <xf numFmtId="0" fontId="38" fillId="0" borderId="0" xfId="44" applyFont="1" applyAlignment="1">
      <alignment vertical="center"/>
    </xf>
    <xf numFmtId="0" fontId="34" fillId="37" borderId="10" xfId="44" applyFont="1" applyFill="1" applyBorder="1" applyAlignment="1">
      <alignment horizontal="left" vertical="center" indent="2"/>
    </xf>
    <xf numFmtId="0" fontId="34" fillId="37" borderId="35" xfId="44" applyFont="1" applyFill="1" applyBorder="1" applyAlignment="1">
      <alignment horizontal="left" vertical="center" indent="2"/>
    </xf>
    <xf numFmtId="171" fontId="36" fillId="32" borderId="36" xfId="44" quotePrefix="1" applyNumberFormat="1" applyFont="1" applyFill="1" applyBorder="1" applyAlignment="1">
      <alignment horizontal="right" vertical="center" indent="1"/>
    </xf>
    <xf numFmtId="171" fontId="36" fillId="32" borderId="37" xfId="44" quotePrefix="1" applyNumberFormat="1" applyFont="1" applyFill="1" applyBorder="1" applyAlignment="1">
      <alignment horizontal="right" vertical="center" indent="1"/>
    </xf>
    <xf numFmtId="0" fontId="36" fillId="0" borderId="0" xfId="44" applyFont="1" applyAlignment="1">
      <alignment horizontal="left" indent="1"/>
    </xf>
    <xf numFmtId="0" fontId="36" fillId="0" borderId="0" xfId="44" applyFont="1" applyAlignment="1">
      <alignment horizontal="left" vertical="center" indent="1"/>
    </xf>
    <xf numFmtId="0" fontId="40" fillId="0" borderId="0" xfId="0" applyFont="1" applyAlignment="1">
      <alignment horizontal="left" vertical="center" indent="1" readingOrder="1"/>
    </xf>
    <xf numFmtId="0" fontId="40" fillId="0" borderId="0" xfId="0" applyFont="1" applyAlignment="1">
      <alignment horizontal="left" vertical="top" indent="1" readingOrder="1"/>
    </xf>
    <xf numFmtId="0" fontId="35" fillId="0" borderId="0" xfId="0" applyFont="1" applyAlignment="1">
      <alignment horizontal="left" indent="1"/>
    </xf>
    <xf numFmtId="0" fontId="32" fillId="0" borderId="0" xfId="0" applyFont="1" applyAlignment="1">
      <alignment vertical="center"/>
    </xf>
    <xf numFmtId="15" fontId="0" fillId="0" borderId="0" xfId="0" applyNumberFormat="1"/>
    <xf numFmtId="171" fontId="36" fillId="32" borderId="38" xfId="44" quotePrefix="1" applyNumberFormat="1" applyFont="1" applyFill="1" applyBorder="1" applyAlignment="1">
      <alignment horizontal="right" vertical="center" indent="1"/>
    </xf>
    <xf numFmtId="0" fontId="36" fillId="32" borderId="30" xfId="44" quotePrefix="1" applyFont="1" applyFill="1" applyBorder="1" applyAlignment="1">
      <alignment horizontal="right" vertical="center" indent="1"/>
    </xf>
    <xf numFmtId="0" fontId="36" fillId="32" borderId="34" xfId="44" quotePrefix="1" applyFont="1" applyFill="1" applyBorder="1" applyAlignment="1">
      <alignment horizontal="right" vertical="center" indent="1"/>
    </xf>
    <xf numFmtId="0" fontId="36" fillId="32" borderId="34" xfId="44" applyFont="1" applyFill="1" applyBorder="1" applyAlignment="1">
      <alignment horizontal="right" vertical="center" indent="1"/>
    </xf>
    <xf numFmtId="0" fontId="36" fillId="36" borderId="30" xfId="44" quotePrefix="1" applyFont="1" applyFill="1" applyBorder="1" applyAlignment="1">
      <alignment horizontal="right" vertical="center" indent="1"/>
    </xf>
    <xf numFmtId="0" fontId="36" fillId="36" borderId="34" xfId="44" quotePrefix="1" applyFont="1" applyFill="1" applyBorder="1" applyAlignment="1">
      <alignment horizontal="right" vertical="center" indent="1"/>
    </xf>
    <xf numFmtId="0" fontId="36" fillId="36" borderId="34" xfId="44" applyFont="1" applyFill="1" applyBorder="1" applyAlignment="1">
      <alignment horizontal="right" vertical="center" indent="1"/>
    </xf>
    <xf numFmtId="0" fontId="36" fillId="32" borderId="31" xfId="44" applyFont="1" applyFill="1" applyBorder="1" applyAlignment="1">
      <alignment horizontal="right" vertical="center" indent="1"/>
    </xf>
    <xf numFmtId="0" fontId="36" fillId="36" borderId="31" xfId="44" applyFont="1" applyFill="1" applyBorder="1" applyAlignment="1">
      <alignment horizontal="right" vertical="center" indent="1"/>
    </xf>
    <xf numFmtId="0" fontId="37" fillId="33" borderId="33" xfId="44" applyFont="1" applyFill="1" applyBorder="1" applyAlignment="1">
      <alignment vertical="center" wrapText="1"/>
    </xf>
    <xf numFmtId="49" fontId="39" fillId="34" borderId="30" xfId="61" applyFont="1" applyBorder="1" applyAlignment="1">
      <alignment vertical="center"/>
    </xf>
    <xf numFmtId="49" fontId="39" fillId="34" borderId="0" xfId="61" applyFont="1" applyAlignment="1">
      <alignment vertical="center"/>
    </xf>
    <xf numFmtId="49" fontId="39" fillId="34" borderId="31" xfId="61" applyFont="1" applyBorder="1" applyAlignment="1">
      <alignment vertical="center"/>
    </xf>
    <xf numFmtId="0" fontId="39" fillId="34" borderId="30" xfId="61" applyNumberFormat="1" applyFont="1" applyBorder="1" applyAlignment="1">
      <alignment vertical="center"/>
    </xf>
    <xf numFmtId="0" fontId="39" fillId="34" borderId="0" xfId="61" applyNumberFormat="1" applyFont="1" applyAlignment="1">
      <alignment vertical="center"/>
    </xf>
    <xf numFmtId="0" fontId="39" fillId="34" borderId="31" xfId="61" applyNumberFormat="1" applyFont="1" applyBorder="1" applyAlignment="1">
      <alignment vertical="center"/>
    </xf>
    <xf numFmtId="0" fontId="36" fillId="0" borderId="0" xfId="43" applyFont="1" applyAlignment="1">
      <alignment horizontal="left" vertical="center" wrapText="1"/>
    </xf>
    <xf numFmtId="0" fontId="34" fillId="0" borderId="0" xfId="43" applyFont="1" applyAlignment="1">
      <alignment horizontal="left" wrapText="1"/>
    </xf>
    <xf numFmtId="0" fontId="27" fillId="0" borderId="0" xfId="43" applyFont="1" applyAlignment="1">
      <alignment horizontal="left" wrapText="1"/>
    </xf>
    <xf numFmtId="0" fontId="3" fillId="33" borderId="25" xfId="59" applyBorder="1">
      <alignment horizontal="center" vertical="center" wrapText="1"/>
    </xf>
    <xf numFmtId="0" fontId="3" fillId="33" borderId="26" xfId="59" applyBorder="1">
      <alignment horizontal="center" vertical="center" wrapText="1"/>
    </xf>
    <xf numFmtId="0" fontId="3" fillId="33" borderId="27" xfId="59" applyBorder="1">
      <alignment horizontal="center" vertical="center" wrapText="1"/>
    </xf>
    <xf numFmtId="49" fontId="4" fillId="34" borderId="22" xfId="61" applyBorder="1" applyAlignment="1">
      <alignment horizontal="left" vertical="center" wrapText="1" indent="2"/>
    </xf>
    <xf numFmtId="49" fontId="4" fillId="34" borderId="23" xfId="61" applyBorder="1" applyAlignment="1">
      <alignment horizontal="left" vertical="center" wrapText="1" indent="2"/>
    </xf>
    <xf numFmtId="0" fontId="3" fillId="33" borderId="15" xfId="44" applyFont="1" applyFill="1" applyBorder="1" applyAlignment="1">
      <alignment horizontal="center" vertical="center" wrapText="1"/>
    </xf>
    <xf numFmtId="0" fontId="3" fillId="33" borderId="20" xfId="44" applyFont="1" applyFill="1" applyBorder="1" applyAlignment="1">
      <alignment horizontal="center" vertical="center" wrapText="1"/>
    </xf>
    <xf numFmtId="0" fontId="3" fillId="33" borderId="16" xfId="44" applyFont="1" applyFill="1" applyBorder="1" applyAlignment="1">
      <alignment horizontal="center" vertical="center" wrapText="1"/>
    </xf>
    <xf numFmtId="0" fontId="3" fillId="33" borderId="21" xfId="44" applyFont="1" applyFill="1" applyBorder="1" applyAlignment="1">
      <alignment horizontal="center" vertical="center" wrapText="1"/>
    </xf>
    <xf numFmtId="0" fontId="30" fillId="0" borderId="0" xfId="43" applyFont="1" applyAlignment="1">
      <alignment horizontal="left" wrapText="1"/>
    </xf>
    <xf numFmtId="49" fontId="4" fillId="34" borderId="22" xfId="61" applyBorder="1" applyAlignment="1">
      <alignment horizontal="left" vertical="center" wrapText="1" indent="1"/>
    </xf>
    <xf numFmtId="49" fontId="4" fillId="34" borderId="23" xfId="61" applyBorder="1" applyAlignment="1">
      <alignment horizontal="left" vertical="center" wrapText="1" inden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5" builtinId="3" customBuiltin="1"/>
    <cellStyle name="crude rate tables" xfId="43" xr:uid="{00000000-0005-0000-0000-00001C000000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Warning Text" xfId="14" builtinId="11" customBuiltin="1"/>
  </cellStyles>
  <dxfs count="2"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Table Style 1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hpe.cpe.umanitoba.ca\MCHP\rha08\chapters\Ch%2003%20Population%20Health%20Status%20&amp;%20Mortality\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H59"/>
  <sheetViews>
    <sheetView showGridLines="0" tabSelected="1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00" t="s">
        <v>164</v>
      </c>
      <c r="B1" s="100"/>
      <c r="C1" s="100"/>
      <c r="D1" s="100"/>
      <c r="E1" s="100"/>
      <c r="F1" s="100"/>
      <c r="G1" s="100"/>
      <c r="H1" s="49"/>
    </row>
    <row r="2" spans="1:8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8" s="53" customFormat="1" ht="54" customHeight="1" x14ac:dyDescent="0.3">
      <c r="A3" s="92" t="s">
        <v>170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53" customFormat="1" ht="17.25" customHeight="1" x14ac:dyDescent="0.3">
      <c r="A4" s="93" t="s">
        <v>110</v>
      </c>
      <c r="B4" s="94"/>
      <c r="C4" s="94"/>
      <c r="D4" s="94"/>
      <c r="E4" s="94"/>
      <c r="F4" s="94"/>
      <c r="G4" s="95"/>
      <c r="H4" s="52"/>
    </row>
    <row r="5" spans="1:8" s="63" customFormat="1" ht="17.25" customHeight="1" x14ac:dyDescent="0.3">
      <c r="A5" s="58" t="str">
        <f>'Table Data'!D6</f>
        <v>2011/12-2012/13</v>
      </c>
      <c r="B5" s="59" t="str">
        <f>'Table Data'!E6</f>
        <v xml:space="preserve">2.43 </v>
      </c>
      <c r="C5" s="59" t="str">
        <f>'Table Data'!F6</f>
        <v>4.64 (t)</v>
      </c>
      <c r="D5" s="59" t="str">
        <f>'Table Data'!G6</f>
        <v xml:space="preserve">3.47 </v>
      </c>
      <c r="E5" s="59" t="str">
        <f>'Table Data'!H6</f>
        <v>2.17 (t)</v>
      </c>
      <c r="F5" s="61" t="str">
        <f>'Table Data'!I6</f>
        <v>2.14 (t)</v>
      </c>
      <c r="G5" s="62" t="str">
        <f>'Table Data'!J6</f>
        <v xml:space="preserve">1.80 </v>
      </c>
    </row>
    <row r="6" spans="1:8" s="63" customFormat="1" ht="17.25" customHeight="1" x14ac:dyDescent="0.3">
      <c r="A6" s="64" t="str">
        <f>'Table Data'!D7</f>
        <v>2016/17-2017/18</v>
      </c>
      <c r="B6" s="65" t="str">
        <f>'Table Data'!E7</f>
        <v xml:space="preserve">2.38 </v>
      </c>
      <c r="C6" s="65" t="str">
        <f>'Table Data'!F7</f>
        <v>4.66 (t)</v>
      </c>
      <c r="D6" s="65" t="str">
        <f>'Table Data'!G7</f>
        <v xml:space="preserve">4.15 </v>
      </c>
      <c r="E6" s="65" t="str">
        <f>'Table Data'!H7</f>
        <v>1.94 (t)</v>
      </c>
      <c r="F6" s="67" t="str">
        <f>'Table Data'!I7</f>
        <v>2.40 (t)</v>
      </c>
      <c r="G6" s="68" t="str">
        <f>'Table Data'!J7</f>
        <v xml:space="preserve">1.65 </v>
      </c>
    </row>
    <row r="7" spans="1:8" s="71" customFormat="1" ht="17.25" customHeight="1" x14ac:dyDescent="0.3">
      <c r="A7" s="69" t="str">
        <f>'Table Data'!D8</f>
        <v>2021/22-2022/23</v>
      </c>
      <c r="B7" s="70" t="str">
        <f>'Table Data'!E8</f>
        <v xml:space="preserve">2.07 </v>
      </c>
      <c r="C7" s="70" t="str">
        <f>'Table Data'!F8</f>
        <v>1.95 (t)</v>
      </c>
      <c r="D7" s="70" t="str">
        <f>'Table Data'!G8</f>
        <v xml:space="preserve">3.15 </v>
      </c>
      <c r="E7" s="70" t="str">
        <f>'Table Data'!H8</f>
        <v>1.10 (t)</v>
      </c>
      <c r="F7" s="61" t="str">
        <f>'Table Data'!I8</f>
        <v>3.11 (t)</v>
      </c>
      <c r="G7" s="62" t="str">
        <f>'Table Data'!J8</f>
        <v xml:space="preserve">3.12 </v>
      </c>
    </row>
    <row r="8" spans="1:8" s="63" customFormat="1" ht="17.25" customHeight="1" x14ac:dyDescent="0.3">
      <c r="A8" s="93" t="s">
        <v>71</v>
      </c>
      <c r="B8" s="94"/>
      <c r="C8" s="94"/>
      <c r="D8" s="94"/>
      <c r="E8" s="94"/>
      <c r="F8" s="94"/>
      <c r="G8" s="95"/>
    </row>
    <row r="9" spans="1:8" s="63" customFormat="1" ht="17.25" customHeight="1" x14ac:dyDescent="0.3">
      <c r="A9" s="58" t="str">
        <f>'Table Data'!D9</f>
        <v>2011/12-2012/13</v>
      </c>
      <c r="B9" s="59" t="str">
        <f>'Table Data'!E9</f>
        <v>2.20 (t)</v>
      </c>
      <c r="C9" s="59" t="str">
        <f>'Table Data'!F9</f>
        <v>3.02 (t)</v>
      </c>
      <c r="D9" s="59" t="str">
        <f>'Table Data'!G9</f>
        <v xml:space="preserve">4.15 </v>
      </c>
      <c r="E9" s="59" t="str">
        <f>'Table Data'!H9</f>
        <v>1.68 (t)</v>
      </c>
      <c r="F9" s="61" t="str">
        <f>'Table Data'!I9</f>
        <v>2.36 (t)</v>
      </c>
      <c r="G9" s="62" t="str">
        <f>'Table Data'!J9</f>
        <v xml:space="preserve">1.73 </v>
      </c>
    </row>
    <row r="10" spans="1:8" s="63" customFormat="1" ht="17.25" customHeight="1" x14ac:dyDescent="0.3">
      <c r="A10" s="64" t="str">
        <f>'Table Data'!D10</f>
        <v>2016/17-2017/18</v>
      </c>
      <c r="B10" s="65" t="str">
        <f>'Table Data'!E10</f>
        <v>2.16 (t)</v>
      </c>
      <c r="C10" s="65" t="str">
        <f>'Table Data'!F10</f>
        <v>2.65 (t)</v>
      </c>
      <c r="D10" s="65" t="str">
        <f>'Table Data'!G10</f>
        <v xml:space="preserve">3.77 </v>
      </c>
      <c r="E10" s="65" t="str">
        <f>'Table Data'!H10</f>
        <v>1.89 (t)</v>
      </c>
      <c r="F10" s="67" t="str">
        <f>'Table Data'!I10</f>
        <v>2.99 (t)</v>
      </c>
      <c r="G10" s="68" t="str">
        <f>'Table Data'!J10</f>
        <v xml:space="preserve">1.10 </v>
      </c>
    </row>
    <row r="11" spans="1:8" s="63" customFormat="1" ht="17.25" customHeight="1" x14ac:dyDescent="0.3">
      <c r="A11" s="58" t="str">
        <f>'Table Data'!D11</f>
        <v>2021/22-2022/23</v>
      </c>
      <c r="B11" s="59" t="str">
        <f>'Table Data'!E11</f>
        <v>1.86 (t)</v>
      </c>
      <c r="C11" s="59" t="str">
        <f>'Table Data'!F11</f>
        <v>4.64 (t)</v>
      </c>
      <c r="D11" s="59" t="str">
        <f>'Table Data'!G11</f>
        <v xml:space="preserve">3.79 </v>
      </c>
      <c r="E11" s="59" t="str">
        <f>'Table Data'!H11</f>
        <v>1.09 (t)</v>
      </c>
      <c r="F11" s="61" t="str">
        <f>'Table Data'!I11</f>
        <v>2.86 (t)</v>
      </c>
      <c r="G11" s="62" t="str">
        <f>'Table Data'!J11</f>
        <v xml:space="preserve">2.34 </v>
      </c>
    </row>
    <row r="12" spans="1:8" s="63" customFormat="1" ht="17.25" customHeight="1" x14ac:dyDescent="0.3">
      <c r="A12" s="93" t="s">
        <v>54</v>
      </c>
      <c r="B12" s="94"/>
      <c r="C12" s="94"/>
      <c r="D12" s="94"/>
      <c r="E12" s="94"/>
      <c r="F12" s="94"/>
      <c r="G12" s="95"/>
    </row>
    <row r="13" spans="1:8" s="63" customFormat="1" ht="17.25" customHeight="1" x14ac:dyDescent="0.3">
      <c r="A13" s="72" t="str">
        <f>'Table Data'!D12</f>
        <v>2011/12-2012/13</v>
      </c>
      <c r="B13" s="59" t="str">
        <f>'Table Data'!E12</f>
        <v>2.49 (t)</v>
      </c>
      <c r="C13" s="59" t="str">
        <f>'Table Data'!F12</f>
        <v>4.40 (t)</v>
      </c>
      <c r="D13" s="59" t="str">
        <f>'Table Data'!G12</f>
        <v>2.84 (t)</v>
      </c>
      <c r="E13" s="59" t="str">
        <f>'Table Data'!H12</f>
        <v>2.50 (t)</v>
      </c>
      <c r="F13" s="61" t="str">
        <f>'Table Data'!I12</f>
        <v xml:space="preserve">2.42 </v>
      </c>
      <c r="G13" s="62" t="str">
        <f>'Table Data'!J12</f>
        <v xml:space="preserve">1.82 </v>
      </c>
    </row>
    <row r="14" spans="1:8" s="63" customFormat="1" ht="17.25" customHeight="1" x14ac:dyDescent="0.3">
      <c r="A14" s="64" t="str">
        <f>'Table Data'!D13</f>
        <v>2016/17-2017/18</v>
      </c>
      <c r="B14" s="65" t="str">
        <f>'Table Data'!E13</f>
        <v>2.25 (t)</v>
      </c>
      <c r="C14" s="65" t="str">
        <f>'Table Data'!F13</f>
        <v>2.44 (t)</v>
      </c>
      <c r="D14" s="65" t="str">
        <f>'Table Data'!G13</f>
        <v>5.26 (t)</v>
      </c>
      <c r="E14" s="65" t="str">
        <f>'Table Data'!H13</f>
        <v>1.86 (t)</v>
      </c>
      <c r="F14" s="67" t="str">
        <f>'Table Data'!I13</f>
        <v xml:space="preserve">2.66 </v>
      </c>
      <c r="G14" s="68" t="str">
        <f>'Table Data'!J13</f>
        <v xml:space="preserve">1.40 </v>
      </c>
    </row>
    <row r="15" spans="1:8" s="63" customFormat="1" ht="17.25" customHeight="1" x14ac:dyDescent="0.3">
      <c r="A15" s="69" t="str">
        <f>'Table Data'!D14</f>
        <v>2021/22-2022/23</v>
      </c>
      <c r="B15" s="59" t="str">
        <f>'Table Data'!E14</f>
        <v>1.91 (t)</v>
      </c>
      <c r="C15" s="59" t="str">
        <f>'Table Data'!F14</f>
        <v>4.01 (t)</v>
      </c>
      <c r="D15" s="59" t="str">
        <f>'Table Data'!G14</f>
        <v>5.21 (t)</v>
      </c>
      <c r="E15" s="59" t="str">
        <f>'Table Data'!H14</f>
        <v>1.10 (t)</v>
      </c>
      <c r="F15" s="61" t="str">
        <f>'Table Data'!I14</f>
        <v xml:space="preserve">3.01 </v>
      </c>
      <c r="G15" s="62" t="str">
        <f>'Table Data'!J14</f>
        <v xml:space="preserve">1.92 </v>
      </c>
    </row>
    <row r="16" spans="1:8" s="63" customFormat="1" ht="17.25" customHeight="1" x14ac:dyDescent="0.3">
      <c r="A16" s="93" t="s">
        <v>132</v>
      </c>
      <c r="B16" s="94"/>
      <c r="C16" s="94"/>
      <c r="D16" s="94"/>
      <c r="E16" s="94"/>
      <c r="F16" s="94"/>
      <c r="G16" s="95"/>
    </row>
    <row r="17" spans="1:8" s="63" customFormat="1" ht="17.25" customHeight="1" x14ac:dyDescent="0.3">
      <c r="A17" s="72" t="str">
        <f>'Table Data'!D15</f>
        <v>2011/12-2012/13</v>
      </c>
      <c r="B17" s="59" t="str">
        <f>'Table Data'!E15</f>
        <v xml:space="preserve">2.39 </v>
      </c>
      <c r="C17" s="59" t="str">
        <f>'Table Data'!F15</f>
        <v xml:space="preserve">3.33 </v>
      </c>
      <c r="D17" s="59" t="str">
        <f>'Table Data'!G15</f>
        <v>2.12 (t)</v>
      </c>
      <c r="E17" s="59" t="str">
        <f>'Table Data'!H15</f>
        <v>2.09 (t)</v>
      </c>
      <c r="F17" s="61" t="str">
        <f>'Table Data'!I15</f>
        <v xml:space="preserve">2.18 </v>
      </c>
      <c r="G17" s="62" t="str">
        <f>'Table Data'!J15</f>
        <v xml:space="preserve">1.60 </v>
      </c>
    </row>
    <row r="18" spans="1:8" s="63" customFormat="1" ht="17.25" customHeight="1" x14ac:dyDescent="0.3">
      <c r="A18" s="64" t="str">
        <f>'Table Data'!D16</f>
        <v>2016/17-2017/18</v>
      </c>
      <c r="B18" s="65" t="str">
        <f>'Table Data'!E16</f>
        <v xml:space="preserve">2.48 </v>
      </c>
      <c r="C18" s="65" t="str">
        <f>'Table Data'!F16</f>
        <v xml:space="preserve">3.55 </v>
      </c>
      <c r="D18" s="65" t="str">
        <f>'Table Data'!G16</f>
        <v>3.26 (t)</v>
      </c>
      <c r="E18" s="65" t="str">
        <f>'Table Data'!H16</f>
        <v>1.86 (t)</v>
      </c>
      <c r="F18" s="67" t="str">
        <f>'Table Data'!I16</f>
        <v xml:space="preserve">2.38 </v>
      </c>
      <c r="G18" s="68" t="str">
        <f>'Table Data'!J16</f>
        <v xml:space="preserve">1.17 </v>
      </c>
    </row>
    <row r="19" spans="1:8" s="63" customFormat="1" ht="17.25" customHeight="1" x14ac:dyDescent="0.3">
      <c r="A19" s="72" t="str">
        <f>'Table Data'!D17</f>
        <v>2021/22-2022/23</v>
      </c>
      <c r="B19" s="59" t="str">
        <f>'Table Data'!E17</f>
        <v xml:space="preserve">2.45 </v>
      </c>
      <c r="C19" s="59" t="str">
        <f>'Table Data'!F17</f>
        <v xml:space="preserve">4.13 </v>
      </c>
      <c r="D19" s="59" t="str">
        <f>'Table Data'!G17</f>
        <v>3.58 (t)</v>
      </c>
      <c r="E19" s="59" t="str">
        <f>'Table Data'!H17</f>
        <v>1.19 (t)</v>
      </c>
      <c r="F19" s="61" t="str">
        <f>'Table Data'!I17</f>
        <v xml:space="preserve">2.88 </v>
      </c>
      <c r="G19" s="62" t="str">
        <f>'Table Data'!J17</f>
        <v xml:space="preserve">2.25 </v>
      </c>
    </row>
    <row r="20" spans="1:8" s="63" customFormat="1" ht="17.25" customHeight="1" x14ac:dyDescent="0.3">
      <c r="A20" s="93" t="s">
        <v>55</v>
      </c>
      <c r="B20" s="94"/>
      <c r="C20" s="94"/>
      <c r="D20" s="94"/>
      <c r="E20" s="94"/>
      <c r="F20" s="94"/>
      <c r="G20" s="95"/>
    </row>
    <row r="21" spans="1:8" s="63" customFormat="1" ht="17.25" customHeight="1" x14ac:dyDescent="0.3">
      <c r="A21" s="72" t="str">
        <f>'Table Data'!D18</f>
        <v>2011/12-2012/13</v>
      </c>
      <c r="B21" s="59" t="str">
        <f>'Table Data'!E18</f>
        <v xml:space="preserve">2.35 </v>
      </c>
      <c r="C21" s="59" t="str">
        <f>'Table Data'!F18</f>
        <v xml:space="preserve">2.65 </v>
      </c>
      <c r="D21" s="59" t="str">
        <f>'Table Data'!G18</f>
        <v xml:space="preserve">2.39 </v>
      </c>
      <c r="E21" s="59" t="str">
        <f>'Table Data'!H18</f>
        <v xml:space="preserve">1.50 </v>
      </c>
      <c r="F21" s="61" t="str">
        <f>'Table Data'!I18</f>
        <v xml:space="preserve">2.65 </v>
      </c>
      <c r="G21" s="62" t="str">
        <f>'Table Data'!J18</f>
        <v xml:space="preserve">1.70 </v>
      </c>
    </row>
    <row r="22" spans="1:8" s="63" customFormat="1" ht="17.25" customHeight="1" x14ac:dyDescent="0.3">
      <c r="A22" s="64" t="str">
        <f>'Table Data'!D19</f>
        <v>2016/17-2017/18</v>
      </c>
      <c r="B22" s="65" t="str">
        <f>'Table Data'!E19</f>
        <v xml:space="preserve">2.26 </v>
      </c>
      <c r="C22" s="65" t="str">
        <f>'Table Data'!F19</f>
        <v xml:space="preserve">2.60 </v>
      </c>
      <c r="D22" s="65" t="str">
        <f>'Table Data'!G19</f>
        <v xml:space="preserve">3.61 </v>
      </c>
      <c r="E22" s="65" t="str">
        <f>'Table Data'!H19</f>
        <v xml:space="preserve">1.23 </v>
      </c>
      <c r="F22" s="67" t="str">
        <f>'Table Data'!I19</f>
        <v xml:space="preserve">2.57 </v>
      </c>
      <c r="G22" s="68" t="str">
        <f>'Table Data'!J19</f>
        <v xml:space="preserve">1.03 </v>
      </c>
    </row>
    <row r="23" spans="1:8" s="63" customFormat="1" ht="17.25" customHeight="1" x14ac:dyDescent="0.3">
      <c r="A23" s="72" t="str">
        <f>'Table Data'!D20</f>
        <v>2021/22-2022/23</v>
      </c>
      <c r="B23" s="59" t="str">
        <f>'Table Data'!E20</f>
        <v xml:space="preserve">2.07 </v>
      </c>
      <c r="C23" s="59" t="str">
        <f>'Table Data'!F20</f>
        <v xml:space="preserve">2.99 </v>
      </c>
      <c r="D23" s="59" t="str">
        <f>'Table Data'!G20</f>
        <v xml:space="preserve">3.59 </v>
      </c>
      <c r="E23" s="59" t="str">
        <f>'Table Data'!H20</f>
        <v xml:space="preserve">1.17 </v>
      </c>
      <c r="F23" s="61" t="str">
        <f>'Table Data'!I20</f>
        <v xml:space="preserve">2.30 </v>
      </c>
      <c r="G23" s="62" t="str">
        <f>'Table Data'!J20</f>
        <v xml:space="preserve">3.64 </v>
      </c>
    </row>
    <row r="24" spans="1:8" s="63" customFormat="1" ht="17.25" customHeight="1" x14ac:dyDescent="0.3">
      <c r="A24" s="93" t="s">
        <v>56</v>
      </c>
      <c r="B24" s="94"/>
      <c r="C24" s="94"/>
      <c r="D24" s="94"/>
      <c r="E24" s="94"/>
      <c r="F24" s="94"/>
      <c r="G24" s="95"/>
    </row>
    <row r="25" spans="1:8" s="63" customFormat="1" ht="17.25" customHeight="1" x14ac:dyDescent="0.3">
      <c r="A25" s="72" t="str">
        <f>'Table Data'!D21</f>
        <v>2011/12-2012/13</v>
      </c>
      <c r="B25" s="59" t="str">
        <f>'Table Data'!E21</f>
        <v>2.34 (t)</v>
      </c>
      <c r="C25" s="59" t="str">
        <f>'Table Data'!F21</f>
        <v>3.27 (t)</v>
      </c>
      <c r="D25" s="59" t="str">
        <f>'Table Data'!G21</f>
        <v>3.09 (t)</v>
      </c>
      <c r="E25" s="59" t="str">
        <f>'Table Data'!H21</f>
        <v>1.85 (t)</v>
      </c>
      <c r="F25" s="61" t="str">
        <f>'Table Data'!I21</f>
        <v>2.31 (t)</v>
      </c>
      <c r="G25" s="62" t="str">
        <f>'Table Data'!J21</f>
        <v>1.73 (t)</v>
      </c>
    </row>
    <row r="26" spans="1:8" s="63" customFormat="1" ht="17.25" customHeight="1" x14ac:dyDescent="0.3">
      <c r="A26" s="64" t="str">
        <f>'Table Data'!D22</f>
        <v>2016/17-2017/18</v>
      </c>
      <c r="B26" s="65" t="str">
        <f>'Table Data'!E22</f>
        <v>2.26 (t)</v>
      </c>
      <c r="C26" s="65" t="str">
        <f>'Table Data'!F22</f>
        <v>2.93 (t)</v>
      </c>
      <c r="D26" s="65" t="str">
        <f>'Table Data'!G22</f>
        <v>3.82 (t)</v>
      </c>
      <c r="E26" s="65" t="str">
        <f>'Table Data'!H22</f>
        <v>1.88 (t)</v>
      </c>
      <c r="F26" s="67" t="str">
        <f>'Table Data'!I22</f>
        <v>2.66 (t)</v>
      </c>
      <c r="G26" s="68" t="str">
        <f>'Table Data'!J22</f>
        <v>1.20 (t)</v>
      </c>
    </row>
    <row r="27" spans="1:8" s="63" customFormat="1" ht="17.25" customHeight="1" x14ac:dyDescent="0.3">
      <c r="A27" s="73" t="str">
        <f>'Table Data'!D23</f>
        <v>2021/22-2022/23</v>
      </c>
      <c r="B27" s="75" t="str">
        <f>'Table Data'!E23</f>
        <v>2.04 (t)</v>
      </c>
      <c r="C27" s="75" t="str">
        <f>'Table Data'!F23</f>
        <v>4.22 (t)</v>
      </c>
      <c r="D27" s="75" t="str">
        <f>'Table Data'!G23</f>
        <v>3.67 (t)</v>
      </c>
      <c r="E27" s="75" t="str">
        <f>'Table Data'!H23</f>
        <v>1.11 (t)</v>
      </c>
      <c r="F27" s="75" t="str">
        <f>'Table Data'!I23</f>
        <v>2.93 (t)</v>
      </c>
      <c r="G27" s="83" t="str">
        <f>'Table Data'!J23</f>
        <v>2.38 (t)</v>
      </c>
    </row>
    <row r="28" spans="1:8" s="63" customFormat="1" ht="17.25" customHeight="1" x14ac:dyDescent="0.25">
      <c r="A28" s="76" t="s">
        <v>107</v>
      </c>
      <c r="C28" s="77"/>
      <c r="D28" s="77"/>
      <c r="E28" s="77"/>
      <c r="F28" s="77"/>
      <c r="G28" s="77"/>
    </row>
    <row r="29" spans="1:8" s="53" customFormat="1" ht="17.25" customHeight="1" x14ac:dyDescent="0.3">
      <c r="A29" s="78" t="s">
        <v>106</v>
      </c>
      <c r="C29" s="77"/>
      <c r="D29" s="77"/>
      <c r="E29" s="77"/>
      <c r="F29" s="77"/>
      <c r="G29" s="77"/>
      <c r="H29" s="52"/>
    </row>
    <row r="30" spans="1:8" s="63" customFormat="1" ht="17.25" customHeight="1" x14ac:dyDescent="0.3">
      <c r="A30" s="79"/>
      <c r="C30" s="77"/>
      <c r="D30" s="77"/>
      <c r="E30" s="77"/>
      <c r="F30" s="77"/>
      <c r="G30" s="77"/>
    </row>
    <row r="31" spans="1:8" s="63" customFormat="1" ht="13.5" customHeight="1" x14ac:dyDescent="0.25">
      <c r="A31" s="51" t="s">
        <v>157</v>
      </c>
      <c r="C31" s="77"/>
      <c r="D31" s="77"/>
      <c r="E31" s="77"/>
      <c r="F31" s="77"/>
      <c r="G31" s="77"/>
    </row>
    <row r="32" spans="1:8" s="63" customFormat="1" ht="13.5" customHeight="1" x14ac:dyDescent="0.3">
      <c r="C32" s="77"/>
      <c r="D32" s="77"/>
      <c r="E32" s="77"/>
      <c r="F32" s="77"/>
      <c r="G32" s="77"/>
    </row>
    <row r="33" spans="3:7" s="63" customFormat="1" ht="13.5" customHeight="1" x14ac:dyDescent="0.3">
      <c r="C33" s="77"/>
      <c r="D33" s="77"/>
      <c r="E33" s="77"/>
      <c r="F33" s="77"/>
      <c r="G33" s="77"/>
    </row>
    <row r="34" spans="3:7" s="63" customFormat="1" ht="13.5" customHeight="1" x14ac:dyDescent="0.3">
      <c r="C34" s="77"/>
      <c r="D34" s="77"/>
      <c r="E34" s="77"/>
      <c r="F34" s="77"/>
      <c r="G34" s="77"/>
    </row>
    <row r="35" spans="3:7" s="63" customFormat="1" ht="13.5" customHeight="1" x14ac:dyDescent="0.3">
      <c r="C35" s="77"/>
      <c r="D35" s="77"/>
      <c r="E35" s="77"/>
      <c r="F35" s="77"/>
      <c r="G35" s="77"/>
    </row>
    <row r="36" spans="3:7" s="63" customFormat="1" ht="13.5" customHeight="1" x14ac:dyDescent="0.3">
      <c r="C36" s="77"/>
      <c r="D36" s="77"/>
      <c r="E36" s="77"/>
      <c r="F36" s="77"/>
      <c r="G36" s="77"/>
    </row>
    <row r="37" spans="3:7" s="63" customFormat="1" ht="13.5" customHeight="1" x14ac:dyDescent="0.3">
      <c r="C37" s="77"/>
      <c r="D37" s="77"/>
      <c r="E37" s="77"/>
      <c r="F37" s="77"/>
      <c r="G37" s="77"/>
    </row>
    <row r="38" spans="3:7" s="63" customFormat="1" ht="13.5" customHeight="1" x14ac:dyDescent="0.3">
      <c r="C38" s="77"/>
      <c r="D38" s="77"/>
      <c r="E38" s="77"/>
      <c r="F38" s="77"/>
      <c r="G38" s="77"/>
    </row>
    <row r="39" spans="3:7" s="63" customFormat="1" ht="13.5" customHeight="1" x14ac:dyDescent="0.3">
      <c r="C39" s="77"/>
      <c r="D39" s="77"/>
      <c r="E39" s="77"/>
      <c r="F39" s="77"/>
      <c r="G39" s="77"/>
    </row>
    <row r="40" spans="3:7" s="63" customFormat="1" ht="13.5" customHeight="1" x14ac:dyDescent="0.3">
      <c r="C40" s="77"/>
      <c r="D40" s="77"/>
      <c r="E40" s="77"/>
      <c r="F40" s="77"/>
      <c r="G40" s="77"/>
    </row>
    <row r="41" spans="3:7" s="63" customFormat="1" ht="13.5" customHeight="1" x14ac:dyDescent="0.3">
      <c r="C41" s="77"/>
      <c r="D41" s="77"/>
      <c r="E41" s="77"/>
      <c r="F41" s="77"/>
      <c r="G41" s="77"/>
    </row>
    <row r="42" spans="3:7" s="63" customFormat="1" ht="13.5" customHeight="1" x14ac:dyDescent="0.3">
      <c r="C42" s="77"/>
      <c r="D42" s="77"/>
      <c r="E42" s="77"/>
      <c r="F42" s="77"/>
      <c r="G42" s="77"/>
    </row>
    <row r="43" spans="3:7" s="63" customFormat="1" ht="13.5" customHeight="1" x14ac:dyDescent="0.3">
      <c r="C43" s="77"/>
      <c r="D43" s="77"/>
      <c r="E43" s="77"/>
      <c r="F43" s="77"/>
      <c r="G43" s="77"/>
    </row>
    <row r="44" spans="3:7" s="63" customFormat="1" ht="13.5" customHeight="1" x14ac:dyDescent="0.3">
      <c r="C44" s="77"/>
      <c r="D44" s="77"/>
      <c r="E44" s="77"/>
      <c r="F44" s="77"/>
      <c r="G44" s="77"/>
    </row>
    <row r="45" spans="3:7" s="63" customFormat="1" ht="13.5" customHeight="1" x14ac:dyDescent="0.3">
      <c r="C45" s="77"/>
      <c r="D45" s="77"/>
      <c r="E45" s="77"/>
      <c r="F45" s="77"/>
      <c r="G45" s="77"/>
    </row>
    <row r="46" spans="3:7" s="63" customFormat="1" ht="13.5" customHeight="1" x14ac:dyDescent="0.3">
      <c r="C46" s="77"/>
      <c r="D46" s="77"/>
      <c r="E46" s="77"/>
      <c r="F46" s="77"/>
      <c r="G46" s="77"/>
    </row>
    <row r="47" spans="3:7" s="63" customFormat="1" ht="13.5" customHeight="1" x14ac:dyDescent="0.3">
      <c r="C47" s="77"/>
      <c r="D47" s="77"/>
      <c r="E47" s="77"/>
      <c r="F47" s="77"/>
      <c r="G47" s="77"/>
    </row>
    <row r="48" spans="3:7" s="63" customFormat="1" ht="13.5" customHeight="1" x14ac:dyDescent="0.3">
      <c r="C48" s="77"/>
      <c r="D48" s="77"/>
      <c r="E48" s="77"/>
      <c r="F48" s="77"/>
      <c r="G48" s="77"/>
    </row>
    <row r="49" spans="3:7" s="63" customFormat="1" ht="13.5" customHeight="1" x14ac:dyDescent="0.3">
      <c r="C49" s="77"/>
      <c r="D49" s="77"/>
      <c r="E49" s="77"/>
      <c r="F49" s="77"/>
      <c r="G49" s="77"/>
    </row>
    <row r="50" spans="3:7" s="63" customFormat="1" ht="13.5" customHeight="1" x14ac:dyDescent="0.3">
      <c r="C50" s="77"/>
      <c r="D50" s="77"/>
      <c r="E50" s="77"/>
      <c r="F50" s="77"/>
      <c r="G50" s="77"/>
    </row>
    <row r="51" spans="3:7" s="63" customFormat="1" ht="13.5" customHeight="1" x14ac:dyDescent="0.3">
      <c r="C51" s="77"/>
      <c r="D51" s="77"/>
      <c r="E51" s="77"/>
      <c r="F51" s="77"/>
      <c r="G51" s="77"/>
    </row>
    <row r="52" spans="3:7" s="63" customFormat="1" ht="13.5" customHeight="1" x14ac:dyDescent="0.3">
      <c r="C52" s="77"/>
      <c r="D52" s="77"/>
      <c r="E52" s="77"/>
      <c r="F52" s="77"/>
      <c r="G52" s="77"/>
    </row>
    <row r="53" spans="3:7" s="63" customFormat="1" ht="13.5" customHeight="1" x14ac:dyDescent="0.3">
      <c r="C53" s="77"/>
      <c r="D53" s="77"/>
      <c r="E53" s="77"/>
      <c r="F53" s="77"/>
      <c r="G53" s="77"/>
    </row>
    <row r="54" spans="3:7" s="63" customFormat="1" ht="13.5" customHeight="1" x14ac:dyDescent="0.3">
      <c r="C54" s="77"/>
      <c r="D54" s="77"/>
      <c r="E54" s="77"/>
      <c r="F54" s="77"/>
      <c r="G54" s="77"/>
    </row>
    <row r="55" spans="3:7" s="63" customFormat="1" ht="13.5" customHeight="1" x14ac:dyDescent="0.3">
      <c r="C55" s="77"/>
      <c r="D55" s="77"/>
      <c r="E55" s="77"/>
      <c r="F55" s="77"/>
      <c r="G55" s="77"/>
    </row>
    <row r="56" spans="3:7" s="63" customFormat="1" ht="13.5" customHeight="1" x14ac:dyDescent="0.3">
      <c r="C56" s="77"/>
      <c r="D56" s="77"/>
      <c r="E56" s="77"/>
      <c r="F56" s="77"/>
      <c r="G56" s="77"/>
    </row>
    <row r="57" spans="3:7" s="63" customFormat="1" ht="13.5" customHeight="1" x14ac:dyDescent="0.3">
      <c r="C57" s="77"/>
      <c r="D57" s="77"/>
      <c r="E57" s="77"/>
      <c r="F57" s="77"/>
      <c r="G57" s="77"/>
    </row>
    <row r="58" spans="3:7" s="63" customFormat="1" ht="13.5" customHeight="1" x14ac:dyDescent="0.3">
      <c r="C58" s="77"/>
      <c r="D58" s="77"/>
      <c r="E58" s="77"/>
      <c r="F58" s="77"/>
      <c r="G58" s="77"/>
    </row>
    <row r="59" spans="3:7" s="63" customFormat="1" ht="13.5" customHeight="1" x14ac:dyDescent="0.3">
      <c r="C59" s="77"/>
      <c r="D59" s="77"/>
      <c r="E59" s="77"/>
      <c r="F59" s="77"/>
      <c r="G59" s="77"/>
    </row>
  </sheetData>
  <mergeCells count="2">
    <mergeCell ref="A2:G2"/>
    <mergeCell ref="A1:G1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783A-0DCD-4D53-80E0-A8F7BBE6EAE3}">
  <sheetPr>
    <tabColor theme="5"/>
  </sheetPr>
  <dimension ref="A1:H59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00" t="s">
        <v>165</v>
      </c>
      <c r="B1" s="100"/>
      <c r="C1" s="100"/>
      <c r="D1" s="100"/>
      <c r="E1" s="100"/>
      <c r="F1" s="100"/>
      <c r="G1" s="100"/>
      <c r="H1" s="49"/>
    </row>
    <row r="2" spans="1:8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8" s="53" customFormat="1" ht="54" customHeight="1" x14ac:dyDescent="0.3">
      <c r="A3" s="92" t="s">
        <v>171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53" customFormat="1" ht="17.25" customHeight="1" x14ac:dyDescent="0.3">
      <c r="A4" s="96" t="s">
        <v>134</v>
      </c>
      <c r="B4" s="97"/>
      <c r="C4" s="97"/>
      <c r="D4" s="97"/>
      <c r="E4" s="97"/>
      <c r="F4" s="97"/>
      <c r="G4" s="98"/>
      <c r="H4" s="81"/>
    </row>
    <row r="5" spans="1:8" s="63" customFormat="1" ht="17.25" customHeight="1" x14ac:dyDescent="0.3">
      <c r="A5" s="58" t="str">
        <f>'Table Data'!D6</f>
        <v>2011/12-2012/13</v>
      </c>
      <c r="B5" s="59" t="str">
        <f>'Table Data'!E24</f>
        <v xml:space="preserve">2.69 </v>
      </c>
      <c r="C5" s="60" t="str">
        <f>'Table Data'!F24</f>
        <v xml:space="preserve">4.10 </v>
      </c>
      <c r="D5" s="60" t="str">
        <f>'Table Data'!G24</f>
        <v xml:space="preserve">3.19 </v>
      </c>
      <c r="E5" s="60" t="str">
        <f>'Table Data'!H24</f>
        <v>2.14 (t)</v>
      </c>
      <c r="F5" s="61" t="str">
        <f>'Table Data'!I24</f>
        <v>1.12 (t)</v>
      </c>
      <c r="G5" s="62" t="str">
        <f>'Table Data'!J24</f>
        <v xml:space="preserve">1.35 </v>
      </c>
      <c r="H5" s="81"/>
    </row>
    <row r="6" spans="1:8" s="63" customFormat="1" ht="17.25" customHeight="1" x14ac:dyDescent="0.3">
      <c r="A6" s="64" t="str">
        <f>'Table Data'!D7</f>
        <v>2016/17-2017/18</v>
      </c>
      <c r="B6" s="65" t="str">
        <f>'Table Data'!E25</f>
        <v xml:space="preserve">2.17 </v>
      </c>
      <c r="C6" s="66" t="str">
        <f>'Table Data'!F25</f>
        <v xml:space="preserve">5.74 </v>
      </c>
      <c r="D6" s="66" t="str">
        <f>'Table Data'!G25</f>
        <v xml:space="preserve">5.87 </v>
      </c>
      <c r="E6" s="66" t="str">
        <f>'Table Data'!H25</f>
        <v>1.63 (t)</v>
      </c>
      <c r="F6" s="67" t="str">
        <f>'Table Data'!I25</f>
        <v>1.84 (t)</v>
      </c>
      <c r="G6" s="68" t="str">
        <f>'Table Data'!J25</f>
        <v xml:space="preserve">1.48 </v>
      </c>
      <c r="H6"/>
    </row>
    <row r="7" spans="1:8" s="71" customFormat="1" ht="17.25" customHeight="1" x14ac:dyDescent="0.3">
      <c r="A7" s="69" t="str">
        <f>'Table Data'!D8</f>
        <v>2021/22-2022/23</v>
      </c>
      <c r="B7" s="59" t="str">
        <f>'Table Data'!E26</f>
        <v xml:space="preserve">1.79 </v>
      </c>
      <c r="C7" s="60" t="str">
        <f>'Table Data'!F26</f>
        <v xml:space="preserve">2.09 </v>
      </c>
      <c r="D7" s="60" t="str">
        <f>'Table Data'!G26</f>
        <v xml:space="preserve">3.70 </v>
      </c>
      <c r="E7" s="60" t="str">
        <f>'Table Data'!H26</f>
        <v>1.15 (t)</v>
      </c>
      <c r="F7" s="61" t="str">
        <f>'Table Data'!I26</f>
        <v>2.38 (t)</v>
      </c>
      <c r="G7" s="62" t="str">
        <f>'Table Data'!J26</f>
        <v xml:space="preserve">1.71 </v>
      </c>
      <c r="H7"/>
    </row>
    <row r="8" spans="1:8" s="63" customFormat="1" ht="17.25" customHeight="1" x14ac:dyDescent="0.3">
      <c r="A8" s="93" t="s">
        <v>135</v>
      </c>
      <c r="B8" s="94"/>
      <c r="C8" s="94"/>
      <c r="D8" s="94"/>
      <c r="E8" s="94"/>
      <c r="F8" s="94"/>
      <c r="G8" s="95"/>
      <c r="H8"/>
    </row>
    <row r="9" spans="1:8" s="63" customFormat="1" ht="17.25" customHeight="1" x14ac:dyDescent="0.3">
      <c r="A9" s="58" t="str">
        <f>'Table Data'!D9</f>
        <v>2011/12-2012/13</v>
      </c>
      <c r="B9" s="59" t="str">
        <f>'Table Data'!E27</f>
        <v>s</v>
      </c>
      <c r="C9" s="60" t="str">
        <f>'Table Data'!F27</f>
        <v xml:space="preserve">3.23 </v>
      </c>
      <c r="D9" s="60" t="str">
        <f>'Table Data'!G27</f>
        <v>s</v>
      </c>
      <c r="E9" s="60" t="str">
        <f>'Table Data'!H27</f>
        <v xml:space="preserve">1.55 </v>
      </c>
      <c r="F9" s="61" t="str">
        <f>'Table Data'!I27</f>
        <v>1.85 (t)</v>
      </c>
      <c r="G9" s="62" t="str">
        <f>'Table Data'!J27</f>
        <v xml:space="preserve">2.01 </v>
      </c>
      <c r="H9"/>
    </row>
    <row r="10" spans="1:8" s="63" customFormat="1" ht="17.25" customHeight="1" x14ac:dyDescent="0.3">
      <c r="A10" s="64" t="str">
        <f>'Table Data'!D10</f>
        <v>2016/17-2017/18</v>
      </c>
      <c r="B10" s="65" t="str">
        <f>'Table Data'!E28</f>
        <v xml:space="preserve">2.57 </v>
      </c>
      <c r="C10" s="66" t="str">
        <f>'Table Data'!F28</f>
        <v xml:space="preserve">4.57 </v>
      </c>
      <c r="D10" s="66" t="str">
        <f>'Table Data'!G28</f>
        <v xml:space="preserve">4.25 </v>
      </c>
      <c r="E10" s="66" t="str">
        <f>'Table Data'!H28</f>
        <v xml:space="preserve">2.01 </v>
      </c>
      <c r="F10" s="67" t="str">
        <f>'Table Data'!I28</f>
        <v>2.91 (t)</v>
      </c>
      <c r="G10" s="68" t="str">
        <f>'Table Data'!J28</f>
        <v xml:space="preserve">1.15 </v>
      </c>
      <c r="H10"/>
    </row>
    <row r="11" spans="1:8" s="63" customFormat="1" ht="17.25" customHeight="1" x14ac:dyDescent="0.3">
      <c r="A11" s="58" t="str">
        <f>'Table Data'!D11</f>
        <v>2021/22-2022/23</v>
      </c>
      <c r="B11" s="59" t="str">
        <f>'Table Data'!E29</f>
        <v xml:space="preserve">2.13 </v>
      </c>
      <c r="C11" s="60" t="str">
        <f>'Table Data'!F29</f>
        <v xml:space="preserve">3.11 </v>
      </c>
      <c r="D11" s="60" t="str">
        <f>'Table Data'!G29</f>
        <v xml:space="preserve">3.05 </v>
      </c>
      <c r="E11" s="60" t="str">
        <f>'Table Data'!H29</f>
        <v xml:space="preserve">0.93 </v>
      </c>
      <c r="F11" s="61" t="str">
        <f>'Table Data'!I29</f>
        <v>4.91 (t)</v>
      </c>
      <c r="G11" s="62" t="str">
        <f>'Table Data'!J29</f>
        <v xml:space="preserve">3.12 </v>
      </c>
      <c r="H11"/>
    </row>
    <row r="12" spans="1:8" s="63" customFormat="1" ht="17.25" customHeight="1" x14ac:dyDescent="0.3">
      <c r="A12" s="93" t="s">
        <v>136</v>
      </c>
      <c r="B12" s="94"/>
      <c r="C12" s="94"/>
      <c r="D12" s="94"/>
      <c r="E12" s="94"/>
      <c r="F12" s="94"/>
      <c r="G12" s="95"/>
      <c r="H12"/>
    </row>
    <row r="13" spans="1:8" s="63" customFormat="1" ht="17.25" customHeight="1" x14ac:dyDescent="0.3">
      <c r="A13" s="72" t="str">
        <f>'Table Data'!D12</f>
        <v>2011/12-2012/13</v>
      </c>
      <c r="B13" s="84">
        <v>2.54</v>
      </c>
      <c r="C13" s="85">
        <v>5.99</v>
      </c>
      <c r="D13" s="85">
        <v>3.01</v>
      </c>
      <c r="E13" s="60" t="s">
        <v>158</v>
      </c>
      <c r="F13" s="86">
        <v>2.52</v>
      </c>
      <c r="G13" s="62" t="s">
        <v>159</v>
      </c>
      <c r="H13"/>
    </row>
    <row r="14" spans="1:8" s="63" customFormat="1" ht="17.25" customHeight="1" x14ac:dyDescent="0.3">
      <c r="A14" s="64" t="str">
        <f>'Table Data'!D13</f>
        <v>2016/17-2017/18</v>
      </c>
      <c r="B14" s="87">
        <v>2.37</v>
      </c>
      <c r="C14" s="88">
        <v>3.31</v>
      </c>
      <c r="D14" s="88">
        <v>3.36</v>
      </c>
      <c r="E14" s="66" t="s">
        <v>160</v>
      </c>
      <c r="F14" s="89">
        <v>2.2200000000000002</v>
      </c>
      <c r="G14" s="68" t="s">
        <v>161</v>
      </c>
      <c r="H14"/>
    </row>
    <row r="15" spans="1:8" s="63" customFormat="1" ht="17.25" customHeight="1" x14ac:dyDescent="0.3">
      <c r="A15" s="69" t="str">
        <f>'Table Data'!D14</f>
        <v>2021/22-2022/23</v>
      </c>
      <c r="B15" s="84">
        <v>2.63</v>
      </c>
      <c r="C15" s="85">
        <v>2.68</v>
      </c>
      <c r="D15" s="85">
        <v>3.19</v>
      </c>
      <c r="E15" s="60" t="s">
        <v>162</v>
      </c>
      <c r="F15" s="86">
        <v>3.24</v>
      </c>
      <c r="G15" s="62" t="s">
        <v>163</v>
      </c>
      <c r="H15"/>
    </row>
    <row r="16" spans="1:8" s="63" customFormat="1" ht="17.25" customHeight="1" x14ac:dyDescent="0.3">
      <c r="A16" s="93" t="s">
        <v>137</v>
      </c>
      <c r="B16" s="94"/>
      <c r="C16" s="94"/>
      <c r="D16" s="94"/>
      <c r="E16" s="94"/>
      <c r="F16" s="94"/>
      <c r="G16" s="95"/>
    </row>
    <row r="17" spans="1:8" s="63" customFormat="1" ht="17.25" customHeight="1" x14ac:dyDescent="0.3">
      <c r="A17" s="72" t="str">
        <f>'Table Data'!D15</f>
        <v>2011/12-2012/13</v>
      </c>
      <c r="B17" s="59" t="str">
        <f>'Table Data'!E33</f>
        <v xml:space="preserve">2.64 </v>
      </c>
      <c r="C17" s="60" t="str">
        <f>'Table Data'!F33</f>
        <v>7.76 (t)</v>
      </c>
      <c r="D17" s="60" t="str">
        <f>'Table Data'!G33</f>
        <v xml:space="preserve">4.56 </v>
      </c>
      <c r="E17" s="60" t="str">
        <f>'Table Data'!H33</f>
        <v>2.73 (t)</v>
      </c>
      <c r="F17" s="61" t="str">
        <f>'Table Data'!I33</f>
        <v xml:space="preserve">2.17 </v>
      </c>
      <c r="G17" s="62" t="str">
        <f>'Table Data'!J33</f>
        <v xml:space="preserve">2.33 </v>
      </c>
    </row>
    <row r="18" spans="1:8" s="63" customFormat="1" ht="17.25" customHeight="1" x14ac:dyDescent="0.3">
      <c r="A18" s="64" t="str">
        <f>'Table Data'!D16</f>
        <v>2016/17-2017/18</v>
      </c>
      <c r="B18" s="65" t="str">
        <f>'Table Data'!E34</f>
        <v xml:space="preserve">2.43 </v>
      </c>
      <c r="C18" s="66" t="str">
        <f>'Table Data'!F34</f>
        <v>3.00 (t)</v>
      </c>
      <c r="D18" s="66" t="str">
        <f>'Table Data'!G34</f>
        <v xml:space="preserve">4.21 </v>
      </c>
      <c r="E18" s="66" t="str">
        <f>'Table Data'!H34</f>
        <v>1.98 (t)</v>
      </c>
      <c r="F18" s="67" t="str">
        <f>'Table Data'!I34</f>
        <v xml:space="preserve">2.64 </v>
      </c>
      <c r="G18" s="68" t="str">
        <f>'Table Data'!J34</f>
        <v xml:space="preserve">1.66 </v>
      </c>
    </row>
    <row r="19" spans="1:8" s="63" customFormat="1" ht="17.25" customHeight="1" x14ac:dyDescent="0.3">
      <c r="A19" s="72" t="str">
        <f>'Table Data'!D17</f>
        <v>2021/22-2022/23</v>
      </c>
      <c r="B19" s="59" t="str">
        <f>'Table Data'!E35</f>
        <v xml:space="preserve">1.93 </v>
      </c>
      <c r="C19" s="60" t="str">
        <f>'Table Data'!F35</f>
        <v>1.12 (t)</v>
      </c>
      <c r="D19" s="60" t="str">
        <f>'Table Data'!G35</f>
        <v xml:space="preserve">2.31 </v>
      </c>
      <c r="E19" s="60" t="str">
        <f>'Table Data'!H35</f>
        <v>1.02 (t)</v>
      </c>
      <c r="F19" s="61" t="str">
        <f>'Table Data'!I35</f>
        <v xml:space="preserve">3.10 </v>
      </c>
      <c r="G19" s="62" t="str">
        <f>'Table Data'!J35</f>
        <v xml:space="preserve">2.22 </v>
      </c>
    </row>
    <row r="20" spans="1:8" s="63" customFormat="1" ht="17.25" customHeight="1" x14ac:dyDescent="0.3">
      <c r="A20" s="93" t="s">
        <v>138</v>
      </c>
      <c r="B20" s="94"/>
      <c r="C20" s="94"/>
      <c r="D20" s="94"/>
      <c r="E20" s="94"/>
      <c r="F20" s="94"/>
      <c r="G20" s="95"/>
    </row>
    <row r="21" spans="1:8" s="63" customFormat="1" ht="17.25" customHeight="1" x14ac:dyDescent="0.3">
      <c r="A21" s="72" t="str">
        <f>'Table Data'!D18</f>
        <v>2011/12-2012/13</v>
      </c>
      <c r="B21" s="59" t="str">
        <f>Table_RHA!B5</f>
        <v xml:space="preserve">2.43 </v>
      </c>
      <c r="C21" s="60" t="str">
        <f>Table_RHA!C5</f>
        <v>4.64 (t)</v>
      </c>
      <c r="D21" s="60" t="str">
        <f>Table_RHA!D5</f>
        <v xml:space="preserve">3.47 </v>
      </c>
      <c r="E21" s="60" t="str">
        <f>Table_RHA!E5</f>
        <v>2.17 (t)</v>
      </c>
      <c r="F21" s="61" t="str">
        <f>Table_RHA!F5</f>
        <v>2.14 (t)</v>
      </c>
      <c r="G21" s="62" t="str">
        <f>Table_RHA!G5</f>
        <v xml:space="preserve">1.80 </v>
      </c>
    </row>
    <row r="22" spans="1:8" s="63" customFormat="1" ht="17.25" customHeight="1" x14ac:dyDescent="0.3">
      <c r="A22" s="64" t="str">
        <f>'Table Data'!D19</f>
        <v>2016/17-2017/18</v>
      </c>
      <c r="B22" s="65" t="str">
        <f>Table_RHA!B6</f>
        <v xml:space="preserve">2.38 </v>
      </c>
      <c r="C22" s="66" t="str">
        <f>Table_RHA!C6</f>
        <v>4.66 (t)</v>
      </c>
      <c r="D22" s="66" t="str">
        <f>Table_RHA!D6</f>
        <v xml:space="preserve">4.15 </v>
      </c>
      <c r="E22" s="66" t="str">
        <f>Table_RHA!E6</f>
        <v>1.94 (t)</v>
      </c>
      <c r="F22" s="67" t="str">
        <f>Table_RHA!F6</f>
        <v>2.40 (t)</v>
      </c>
      <c r="G22" s="68" t="str">
        <f>Table_RHA!G6</f>
        <v xml:space="preserve">1.65 </v>
      </c>
    </row>
    <row r="23" spans="1:8" s="63" customFormat="1" ht="17.25" customHeight="1" x14ac:dyDescent="0.3">
      <c r="A23" s="72" t="str">
        <f>'Table Data'!D20</f>
        <v>2021/22-2022/23</v>
      </c>
      <c r="B23" s="59" t="str">
        <f>Table_RHA!B7</f>
        <v xml:space="preserve">2.07 </v>
      </c>
      <c r="C23" s="60" t="str">
        <f>Table_RHA!C7</f>
        <v>1.95 (t)</v>
      </c>
      <c r="D23" s="60" t="str">
        <f>Table_RHA!D7</f>
        <v xml:space="preserve">3.15 </v>
      </c>
      <c r="E23" s="60" t="str">
        <f>Table_RHA!E7</f>
        <v>1.10 (t)</v>
      </c>
      <c r="F23" s="61" t="str">
        <f>Table_RHA!F7</f>
        <v>3.11 (t)</v>
      </c>
      <c r="G23" s="62" t="str">
        <f>Table_RHA!G7</f>
        <v xml:space="preserve">3.12 </v>
      </c>
    </row>
    <row r="24" spans="1:8" s="63" customFormat="1" ht="17.25" customHeight="1" x14ac:dyDescent="0.3">
      <c r="A24" s="93" t="s">
        <v>56</v>
      </c>
      <c r="B24" s="94"/>
      <c r="C24" s="94"/>
      <c r="D24" s="94"/>
      <c r="E24" s="94"/>
      <c r="F24" s="94"/>
      <c r="G24" s="95"/>
    </row>
    <row r="25" spans="1:8" s="63" customFormat="1" ht="17.25" customHeight="1" x14ac:dyDescent="0.3">
      <c r="A25" s="72" t="str">
        <f>'Table Data'!D21</f>
        <v>2011/12-2012/13</v>
      </c>
      <c r="B25" s="59" t="str">
        <f>'Table Data'!E21</f>
        <v>2.34 (t)</v>
      </c>
      <c r="C25" s="59" t="str">
        <f>'Table Data'!F21</f>
        <v>3.27 (t)</v>
      </c>
      <c r="D25" s="59" t="str">
        <f>'Table Data'!G21</f>
        <v>3.09 (t)</v>
      </c>
      <c r="E25" s="59" t="str">
        <f>'Table Data'!H21</f>
        <v>1.85 (t)</v>
      </c>
      <c r="F25" s="59" t="str">
        <f>'Table Data'!I21</f>
        <v>2.31 (t)</v>
      </c>
      <c r="G25" s="59" t="str">
        <f>'Table Data'!J21</f>
        <v>1.73 (t)</v>
      </c>
    </row>
    <row r="26" spans="1:8" s="63" customFormat="1" ht="17.25" customHeight="1" x14ac:dyDescent="0.3">
      <c r="A26" s="64" t="str">
        <f>'Table Data'!D22</f>
        <v>2016/17-2017/18</v>
      </c>
      <c r="B26" s="65" t="str">
        <f>'Table Data'!E22</f>
        <v>2.26 (t)</v>
      </c>
      <c r="C26" s="65" t="str">
        <f>'Table Data'!F22</f>
        <v>2.93 (t)</v>
      </c>
      <c r="D26" s="65" t="str">
        <f>'Table Data'!G22</f>
        <v>3.82 (t)</v>
      </c>
      <c r="E26" s="65" t="str">
        <f>'Table Data'!H22</f>
        <v>1.88 (t)</v>
      </c>
      <c r="F26" s="65" t="str">
        <f>'Table Data'!I22</f>
        <v>2.66 (t)</v>
      </c>
      <c r="G26" s="65" t="str">
        <f>'Table Data'!J22</f>
        <v>1.20 (t)</v>
      </c>
    </row>
    <row r="27" spans="1:8" s="63" customFormat="1" ht="17.25" customHeight="1" x14ac:dyDescent="0.3">
      <c r="A27" s="73" t="str">
        <f>'Table Data'!D23</f>
        <v>2021/22-2022/23</v>
      </c>
      <c r="B27" s="74" t="str">
        <f>'Table Data'!E23</f>
        <v>2.04 (t)</v>
      </c>
      <c r="C27" s="74" t="str">
        <f>'Table Data'!F23</f>
        <v>4.22 (t)</v>
      </c>
      <c r="D27" s="74" t="str">
        <f>'Table Data'!G23</f>
        <v>3.67 (t)</v>
      </c>
      <c r="E27" s="74" t="str">
        <f>'Table Data'!H23</f>
        <v>1.11 (t)</v>
      </c>
      <c r="F27" s="74" t="str">
        <f>'Table Data'!I23</f>
        <v>2.93 (t)</v>
      </c>
      <c r="G27" s="74" t="str">
        <f>'Table Data'!J23</f>
        <v>2.38 (t)</v>
      </c>
    </row>
    <row r="28" spans="1:8" s="63" customFormat="1" ht="17.25" customHeight="1" x14ac:dyDescent="0.25">
      <c r="A28" s="76" t="s">
        <v>107</v>
      </c>
      <c r="C28" s="77"/>
      <c r="D28" s="77"/>
      <c r="E28" s="77"/>
      <c r="F28" s="77"/>
      <c r="G28" s="77"/>
    </row>
    <row r="29" spans="1:8" s="53" customFormat="1" ht="17.25" customHeight="1" x14ac:dyDescent="0.3">
      <c r="A29" s="78" t="s">
        <v>106</v>
      </c>
      <c r="C29" s="77"/>
      <c r="D29" s="77"/>
      <c r="E29" s="77"/>
      <c r="F29" s="77"/>
      <c r="G29" s="77"/>
      <c r="H29" s="52"/>
    </row>
    <row r="30" spans="1:8" s="63" customFormat="1" ht="17.25" customHeight="1" x14ac:dyDescent="0.3">
      <c r="A30" s="79" t="s">
        <v>105</v>
      </c>
      <c r="C30" s="77"/>
      <c r="D30" s="77"/>
      <c r="E30" s="77"/>
      <c r="F30" s="77"/>
      <c r="G30" s="77"/>
    </row>
    <row r="31" spans="1:8" s="63" customFormat="1" ht="13.5" customHeight="1" x14ac:dyDescent="0.3">
      <c r="C31" s="77"/>
      <c r="D31" s="77"/>
      <c r="E31" s="77"/>
      <c r="F31" s="77"/>
      <c r="G31" s="77"/>
    </row>
    <row r="32" spans="1:8" s="63" customFormat="1" ht="13.5" customHeight="1" x14ac:dyDescent="0.3">
      <c r="C32" s="77"/>
      <c r="D32" s="77"/>
      <c r="E32" s="77"/>
      <c r="F32" s="77"/>
      <c r="G32" s="77"/>
    </row>
    <row r="33" spans="3:7" s="63" customFormat="1" ht="13.5" customHeight="1" x14ac:dyDescent="0.3">
      <c r="C33" s="77"/>
      <c r="D33" s="77"/>
      <c r="E33" s="77"/>
      <c r="F33" s="77"/>
      <c r="G33" s="77"/>
    </row>
    <row r="34" spans="3:7" s="63" customFormat="1" ht="13.5" customHeight="1" x14ac:dyDescent="0.3">
      <c r="C34" s="77"/>
      <c r="D34" s="77"/>
      <c r="E34" s="77"/>
      <c r="F34" s="77"/>
      <c r="G34" s="77"/>
    </row>
    <row r="35" spans="3:7" s="63" customFormat="1" ht="13.5" customHeight="1" x14ac:dyDescent="0.3">
      <c r="C35" s="77"/>
      <c r="D35" s="77"/>
      <c r="E35" s="77"/>
      <c r="F35" s="77"/>
      <c r="G35" s="77"/>
    </row>
    <row r="36" spans="3:7" s="63" customFormat="1" ht="13.5" customHeight="1" x14ac:dyDescent="0.3">
      <c r="C36" s="77"/>
      <c r="D36" s="77"/>
      <c r="E36" s="77"/>
      <c r="F36" s="77"/>
      <c r="G36" s="77"/>
    </row>
    <row r="37" spans="3:7" s="63" customFormat="1" ht="13.5" customHeight="1" x14ac:dyDescent="0.3">
      <c r="C37" s="77"/>
      <c r="D37" s="77"/>
      <c r="E37" s="77"/>
      <c r="F37" s="77"/>
      <c r="G37" s="77"/>
    </row>
    <row r="38" spans="3:7" s="63" customFormat="1" ht="13.5" customHeight="1" x14ac:dyDescent="0.3">
      <c r="C38" s="77"/>
      <c r="D38" s="77"/>
      <c r="E38" s="77"/>
      <c r="F38" s="77"/>
      <c r="G38" s="77"/>
    </row>
    <row r="39" spans="3:7" s="63" customFormat="1" ht="13.5" customHeight="1" x14ac:dyDescent="0.3">
      <c r="C39" s="77"/>
      <c r="D39" s="77"/>
      <c r="E39" s="77"/>
      <c r="F39" s="77"/>
      <c r="G39" s="77"/>
    </row>
    <row r="40" spans="3:7" s="63" customFormat="1" ht="13.5" customHeight="1" x14ac:dyDescent="0.3">
      <c r="C40" s="77"/>
      <c r="D40" s="77"/>
      <c r="E40" s="77"/>
      <c r="F40" s="77"/>
      <c r="G40" s="77"/>
    </row>
    <row r="41" spans="3:7" s="63" customFormat="1" ht="13.5" customHeight="1" x14ac:dyDescent="0.3">
      <c r="C41" s="77"/>
      <c r="D41" s="77"/>
      <c r="E41" s="77"/>
      <c r="F41" s="77"/>
      <c r="G41" s="77"/>
    </row>
    <row r="42" spans="3:7" s="63" customFormat="1" ht="13.5" customHeight="1" x14ac:dyDescent="0.3">
      <c r="C42" s="77"/>
      <c r="D42" s="77"/>
      <c r="E42" s="77"/>
      <c r="F42" s="77"/>
      <c r="G42" s="77"/>
    </row>
    <row r="43" spans="3:7" s="63" customFormat="1" ht="13.5" customHeight="1" x14ac:dyDescent="0.3">
      <c r="C43" s="77"/>
      <c r="D43" s="77"/>
      <c r="E43" s="77"/>
      <c r="F43" s="77"/>
      <c r="G43" s="77"/>
    </row>
    <row r="44" spans="3:7" s="63" customFormat="1" ht="13.5" customHeight="1" x14ac:dyDescent="0.3">
      <c r="C44" s="77"/>
      <c r="D44" s="77"/>
      <c r="E44" s="77"/>
      <c r="F44" s="77"/>
      <c r="G44" s="77"/>
    </row>
    <row r="45" spans="3:7" s="63" customFormat="1" ht="13.5" customHeight="1" x14ac:dyDescent="0.3">
      <c r="C45" s="77"/>
      <c r="D45" s="77"/>
      <c r="E45" s="77"/>
      <c r="F45" s="77"/>
      <c r="G45" s="77"/>
    </row>
    <row r="46" spans="3:7" s="63" customFormat="1" ht="13.5" customHeight="1" x14ac:dyDescent="0.3">
      <c r="C46" s="77"/>
      <c r="D46" s="77"/>
      <c r="E46" s="77"/>
      <c r="F46" s="77"/>
      <c r="G46" s="77"/>
    </row>
    <row r="47" spans="3:7" s="63" customFormat="1" ht="13.5" customHeight="1" x14ac:dyDescent="0.3">
      <c r="C47" s="77"/>
      <c r="D47" s="77"/>
      <c r="E47" s="77"/>
      <c r="F47" s="77"/>
      <c r="G47" s="77"/>
    </row>
    <row r="48" spans="3:7" s="63" customFormat="1" ht="13.5" customHeight="1" x14ac:dyDescent="0.3">
      <c r="C48" s="77"/>
      <c r="D48" s="77"/>
      <c r="E48" s="77"/>
      <c r="F48" s="77"/>
      <c r="G48" s="77"/>
    </row>
    <row r="49" spans="3:7" s="63" customFormat="1" ht="13.5" customHeight="1" x14ac:dyDescent="0.3">
      <c r="C49" s="77"/>
      <c r="D49" s="77"/>
      <c r="E49" s="77"/>
      <c r="F49" s="77"/>
      <c r="G49" s="77"/>
    </row>
    <row r="50" spans="3:7" s="63" customFormat="1" ht="13.5" customHeight="1" x14ac:dyDescent="0.3">
      <c r="C50" s="77"/>
      <c r="D50" s="77"/>
      <c r="E50" s="77"/>
      <c r="F50" s="77"/>
      <c r="G50" s="77"/>
    </row>
    <row r="51" spans="3:7" s="63" customFormat="1" ht="13.5" customHeight="1" x14ac:dyDescent="0.3">
      <c r="C51" s="77"/>
      <c r="D51" s="77"/>
      <c r="E51" s="77"/>
      <c r="F51" s="77"/>
      <c r="G51" s="77"/>
    </row>
    <row r="52" spans="3:7" s="63" customFormat="1" ht="13.5" customHeight="1" x14ac:dyDescent="0.3">
      <c r="C52" s="77"/>
      <c r="D52" s="77"/>
      <c r="E52" s="77"/>
      <c r="F52" s="77"/>
      <c r="G52" s="77"/>
    </row>
    <row r="53" spans="3:7" s="63" customFormat="1" ht="13.5" customHeight="1" x14ac:dyDescent="0.3">
      <c r="C53" s="77"/>
      <c r="D53" s="77"/>
      <c r="E53" s="77"/>
      <c r="F53" s="77"/>
      <c r="G53" s="77"/>
    </row>
    <row r="54" spans="3:7" s="63" customFormat="1" ht="13.5" customHeight="1" x14ac:dyDescent="0.3">
      <c r="C54" s="77"/>
      <c r="D54" s="77"/>
      <c r="E54" s="77"/>
      <c r="F54" s="77"/>
      <c r="G54" s="77"/>
    </row>
    <row r="55" spans="3:7" s="63" customFormat="1" ht="13.5" customHeight="1" x14ac:dyDescent="0.3">
      <c r="C55" s="77"/>
      <c r="D55" s="77"/>
      <c r="E55" s="77"/>
      <c r="F55" s="77"/>
      <c r="G55" s="77"/>
    </row>
    <row r="56" spans="3:7" s="63" customFormat="1" ht="13.5" customHeight="1" x14ac:dyDescent="0.3">
      <c r="C56" s="77"/>
      <c r="D56" s="77"/>
      <c r="E56" s="77"/>
      <c r="F56" s="77"/>
      <c r="G56" s="77"/>
    </row>
    <row r="57" spans="3:7" s="63" customFormat="1" ht="13.5" customHeight="1" x14ac:dyDescent="0.3">
      <c r="C57" s="77"/>
      <c r="D57" s="77"/>
      <c r="E57" s="77"/>
      <c r="F57" s="77"/>
      <c r="G57" s="77"/>
    </row>
    <row r="58" spans="3:7" s="63" customFormat="1" ht="13.5" customHeight="1" x14ac:dyDescent="0.3">
      <c r="C58" s="77"/>
      <c r="D58" s="77"/>
      <c r="E58" s="77"/>
      <c r="F58" s="77"/>
      <c r="G58" s="77"/>
    </row>
    <row r="59" spans="3:7" s="63" customFormat="1" ht="13.5" customHeight="1" x14ac:dyDescent="0.3">
      <c r="C59" s="77"/>
      <c r="D59" s="77"/>
      <c r="E59" s="77"/>
      <c r="F59" s="77"/>
      <c r="G59" s="77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33D7-5F49-4123-8220-758F69BEADA6}">
  <sheetPr>
    <tabColor theme="5"/>
  </sheetPr>
  <dimension ref="A1:J9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100" t="s">
        <v>169</v>
      </c>
      <c r="B1" s="100"/>
      <c r="C1" s="100"/>
      <c r="D1" s="100"/>
      <c r="E1" s="100"/>
      <c r="F1" s="100"/>
      <c r="G1" s="100"/>
      <c r="H1" s="49"/>
    </row>
    <row r="2" spans="1:10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10" s="53" customFormat="1" ht="54" customHeight="1" x14ac:dyDescent="0.3">
      <c r="A3" s="92" t="s">
        <v>172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53" customFormat="1" ht="17.25" customHeight="1" x14ac:dyDescent="0.3">
      <c r="A4" s="96" t="s">
        <v>58</v>
      </c>
      <c r="B4" s="97"/>
      <c r="C4" s="97"/>
      <c r="D4" s="97"/>
      <c r="E4" s="97"/>
      <c r="F4" s="97"/>
      <c r="G4" s="98"/>
      <c r="H4" s="81"/>
      <c r="I4"/>
    </row>
    <row r="5" spans="1:10" s="63" customFormat="1" ht="17.25" customHeight="1" x14ac:dyDescent="0.3">
      <c r="A5" s="58" t="str">
        <f>'Table Data'!D6</f>
        <v>2011/12-2012/13</v>
      </c>
      <c r="B5" s="59" t="str">
        <f>'Table Data'!E72</f>
        <v xml:space="preserve">1.67 </v>
      </c>
      <c r="C5" s="60" t="str">
        <f>'Table Data'!F72</f>
        <v xml:space="preserve">2.16 </v>
      </c>
      <c r="D5" s="60" t="str">
        <f>'Table Data'!G72</f>
        <v xml:space="preserve">3.78 </v>
      </c>
      <c r="E5" s="60" t="str">
        <f>'Table Data'!H72</f>
        <v xml:space="preserve">1.53 </v>
      </c>
      <c r="F5" s="61" t="str">
        <f>'Table Data'!I72</f>
        <v>1.67 (t)</v>
      </c>
      <c r="G5" s="62" t="str">
        <f>'Table Data'!J72</f>
        <v>1.37 (t)</v>
      </c>
      <c r="H5" s="81"/>
      <c r="I5"/>
      <c r="J5"/>
    </row>
    <row r="6" spans="1:10" s="63" customFormat="1" ht="17.25" customHeight="1" x14ac:dyDescent="0.3">
      <c r="A6" s="64" t="str">
        <f>'Table Data'!D7</f>
        <v>2016/17-2017/18</v>
      </c>
      <c r="B6" s="65" t="str">
        <f>'Table Data'!E73</f>
        <v xml:space="preserve">2.12 </v>
      </c>
      <c r="C6" s="66" t="str">
        <f>'Table Data'!F73</f>
        <v xml:space="preserve">2.40 </v>
      </c>
      <c r="D6" s="66" t="str">
        <f>'Table Data'!G73</f>
        <v xml:space="preserve">4.11 </v>
      </c>
      <c r="E6" s="66" t="str">
        <f>'Table Data'!H73</f>
        <v xml:space="preserve">1.44 </v>
      </c>
      <c r="F6" s="67" t="str">
        <f>'Table Data'!I73</f>
        <v>4.04 (t)</v>
      </c>
      <c r="G6" s="68" t="str">
        <f>'Table Data'!J73</f>
        <v>0.84 (t)</v>
      </c>
      <c r="H6"/>
      <c r="I6"/>
      <c r="J6"/>
    </row>
    <row r="7" spans="1:10" s="71" customFormat="1" ht="17.25" customHeight="1" x14ac:dyDescent="0.3">
      <c r="A7" s="69" t="str">
        <f>'Table Data'!D8</f>
        <v>2021/22-2022/23</v>
      </c>
      <c r="B7" s="59" t="str">
        <f>'Table Data'!E74</f>
        <v xml:space="preserve">1.72 </v>
      </c>
      <c r="C7" s="60" t="str">
        <f>'Table Data'!F74</f>
        <v xml:space="preserve">4.19 </v>
      </c>
      <c r="D7" s="60" t="str">
        <f>'Table Data'!G74</f>
        <v xml:space="preserve">4.62 </v>
      </c>
      <c r="E7" s="60" t="str">
        <f>'Table Data'!H74</f>
        <v xml:space="preserve">1.12 </v>
      </c>
      <c r="F7" s="61" t="str">
        <f>'Table Data'!I74</f>
        <v>2.60 (t)</v>
      </c>
      <c r="G7" s="62" t="str">
        <f>'Table Data'!J74</f>
        <v>2.71 (t)</v>
      </c>
      <c r="H7"/>
      <c r="I7"/>
      <c r="J7"/>
    </row>
    <row r="8" spans="1:10" s="63" customFormat="1" ht="17.25" customHeight="1" x14ac:dyDescent="0.3">
      <c r="A8" s="93" t="s">
        <v>59</v>
      </c>
      <c r="B8" s="94"/>
      <c r="C8" s="94"/>
      <c r="D8" s="94"/>
      <c r="E8" s="94"/>
      <c r="F8" s="94"/>
      <c r="G8" s="95"/>
      <c r="H8"/>
      <c r="I8"/>
      <c r="J8"/>
    </row>
    <row r="9" spans="1:10" s="63" customFormat="1" ht="17.25" customHeight="1" x14ac:dyDescent="0.3">
      <c r="A9" s="58" t="str">
        <f>'Table Data'!D9</f>
        <v>2011/12-2012/13</v>
      </c>
      <c r="B9" s="59" t="str">
        <f>'Table Data'!E75</f>
        <v>s</v>
      </c>
      <c r="C9" s="60" t="str">
        <f>'Table Data'!F75</f>
        <v xml:space="preserve">1.86 </v>
      </c>
      <c r="D9" s="60" t="str">
        <f>'Table Data'!G75</f>
        <v>s</v>
      </c>
      <c r="E9" s="60" t="str">
        <f>'Table Data'!H75</f>
        <v>1.34 (t)</v>
      </c>
      <c r="F9" s="61" t="str">
        <f>'Table Data'!I75</f>
        <v xml:space="preserve">1.80 </v>
      </c>
      <c r="G9" s="62" t="str">
        <f>'Table Data'!J75</f>
        <v xml:space="preserve">2.46 </v>
      </c>
      <c r="H9"/>
      <c r="I9"/>
      <c r="J9"/>
    </row>
    <row r="10" spans="1:10" s="63" customFormat="1" ht="17.25" customHeight="1" x14ac:dyDescent="0.3">
      <c r="A10" s="64" t="str">
        <f>'Table Data'!D10</f>
        <v>2016/17-2017/18</v>
      </c>
      <c r="B10" s="65" t="str">
        <f>'Table Data'!E76</f>
        <v xml:space="preserve">2.02 </v>
      </c>
      <c r="C10" s="66" t="str">
        <f>'Table Data'!F76</f>
        <v xml:space="preserve">2.01 </v>
      </c>
      <c r="D10" s="66" t="str">
        <f>'Table Data'!G76</f>
        <v xml:space="preserve">5.85 </v>
      </c>
      <c r="E10" s="66" t="str">
        <f>'Table Data'!H76</f>
        <v>2.20 (t)</v>
      </c>
      <c r="F10" s="67" t="str">
        <f>'Table Data'!I76</f>
        <v xml:space="preserve">3.60 </v>
      </c>
      <c r="G10" s="68" t="str">
        <f>'Table Data'!J76</f>
        <v xml:space="preserve">1.17 </v>
      </c>
      <c r="H10"/>
      <c r="I10"/>
      <c r="J10"/>
    </row>
    <row r="11" spans="1:10" s="63" customFormat="1" ht="17.25" customHeight="1" x14ac:dyDescent="0.3">
      <c r="A11" s="58" t="str">
        <f>'Table Data'!D11</f>
        <v>2021/22-2022/23</v>
      </c>
      <c r="B11" s="59" t="str">
        <f>'Table Data'!E77</f>
        <v>s</v>
      </c>
      <c r="C11" s="60" t="str">
        <f>'Table Data'!F77</f>
        <v xml:space="preserve">4.13 </v>
      </c>
      <c r="D11" s="60" t="str">
        <f>'Table Data'!G77</f>
        <v>s</v>
      </c>
      <c r="E11" s="60" t="str">
        <f>'Table Data'!H77</f>
        <v>1.06 (t)</v>
      </c>
      <c r="F11" s="61" t="str">
        <f>'Table Data'!I77</f>
        <v xml:space="preserve">3.10 </v>
      </c>
      <c r="G11" s="62" t="str">
        <f>'Table Data'!J77</f>
        <v xml:space="preserve">1.52 </v>
      </c>
      <c r="H11"/>
      <c r="I11"/>
      <c r="J11"/>
    </row>
    <row r="12" spans="1:10" s="63" customFormat="1" ht="17.25" customHeight="1" x14ac:dyDescent="0.3">
      <c r="A12" s="93" t="s">
        <v>61</v>
      </c>
      <c r="B12" s="94"/>
      <c r="C12" s="94"/>
      <c r="D12" s="94"/>
      <c r="E12" s="94"/>
      <c r="F12" s="94"/>
      <c r="G12" s="95"/>
      <c r="H12"/>
      <c r="I12"/>
      <c r="J12"/>
    </row>
    <row r="13" spans="1:10" s="63" customFormat="1" ht="17.25" customHeight="1" x14ac:dyDescent="0.3">
      <c r="A13" s="72" t="str">
        <f>'Table Data'!D12</f>
        <v>2011/12-2012/13</v>
      </c>
      <c r="B13" s="59" t="str">
        <f>'Table Data'!E78</f>
        <v xml:space="preserve">2.41 </v>
      </c>
      <c r="C13" s="60" t="str">
        <f>'Table Data'!F78</f>
        <v xml:space="preserve">3.65 </v>
      </c>
      <c r="D13" s="60" t="str">
        <f>'Table Data'!G78</f>
        <v xml:space="preserve">2.68 </v>
      </c>
      <c r="E13" s="60" t="str">
        <f>'Table Data'!H78</f>
        <v xml:space="preserve">1.97 </v>
      </c>
      <c r="F13" s="61" t="str">
        <f>'Table Data'!I78</f>
        <v xml:space="preserve">1.89 </v>
      </c>
      <c r="G13" s="62" t="str">
        <f>'Table Data'!J78</f>
        <v xml:space="preserve">1.37 </v>
      </c>
      <c r="H13"/>
      <c r="I13"/>
      <c r="J13"/>
    </row>
    <row r="14" spans="1:10" s="63" customFormat="1" ht="17.25" customHeight="1" x14ac:dyDescent="0.3">
      <c r="A14" s="64" t="str">
        <f>'Table Data'!D13</f>
        <v>2016/17-2017/18</v>
      </c>
      <c r="B14" s="65" t="str">
        <f>'Table Data'!E79</f>
        <v xml:space="preserve">2.20 </v>
      </c>
      <c r="C14" s="66" t="str">
        <f>'Table Data'!F79</f>
        <v xml:space="preserve">3.45 </v>
      </c>
      <c r="D14" s="66" t="str">
        <f>'Table Data'!G79</f>
        <v xml:space="preserve">4.13 </v>
      </c>
      <c r="E14" s="66" t="str">
        <f>'Table Data'!H79</f>
        <v xml:space="preserve">1.51 </v>
      </c>
      <c r="F14" s="67" t="str">
        <f>'Table Data'!I79</f>
        <v xml:space="preserve">2.51 </v>
      </c>
      <c r="G14" s="68" t="str">
        <f>'Table Data'!J79</f>
        <v xml:space="preserve">1.70 </v>
      </c>
      <c r="H14"/>
      <c r="I14"/>
      <c r="J14"/>
    </row>
    <row r="15" spans="1:10" s="63" customFormat="1" ht="17.25" customHeight="1" x14ac:dyDescent="0.3">
      <c r="A15" s="69" t="str">
        <f>'Table Data'!D14</f>
        <v>2021/22-2022/23</v>
      </c>
      <c r="B15" s="59" t="str">
        <f>'Table Data'!E80</f>
        <v xml:space="preserve">1.92 </v>
      </c>
      <c r="C15" s="60" t="str">
        <f>'Table Data'!F80</f>
        <v xml:space="preserve">5.27 </v>
      </c>
      <c r="D15" s="60" t="str">
        <f>'Table Data'!G80</f>
        <v xml:space="preserve">2.88 </v>
      </c>
      <c r="E15" s="60" t="str">
        <f>'Table Data'!H80</f>
        <v xml:space="preserve">1.39 </v>
      </c>
      <c r="F15" s="61" t="str">
        <f>'Table Data'!I80</f>
        <v xml:space="preserve">2.60 </v>
      </c>
      <c r="G15" s="62" t="str">
        <f>'Table Data'!J80</f>
        <v xml:space="preserve">1.72 </v>
      </c>
      <c r="H15"/>
      <c r="I15"/>
      <c r="J15"/>
    </row>
    <row r="16" spans="1:10" s="63" customFormat="1" ht="17.25" customHeight="1" x14ac:dyDescent="0.3">
      <c r="A16" s="93" t="s">
        <v>60</v>
      </c>
      <c r="B16" s="94"/>
      <c r="C16" s="94"/>
      <c r="D16" s="94"/>
      <c r="E16" s="94"/>
      <c r="F16" s="94"/>
      <c r="G16" s="95"/>
      <c r="I16"/>
      <c r="J16"/>
    </row>
    <row r="17" spans="1:10" s="63" customFormat="1" ht="17.25" customHeight="1" x14ac:dyDescent="0.3">
      <c r="A17" s="72" t="str">
        <f>'Table Data'!D15</f>
        <v>2011/12-2012/13</v>
      </c>
      <c r="B17" s="59" t="str">
        <f>'Table Data'!E81</f>
        <v xml:space="preserve">2.23 </v>
      </c>
      <c r="C17" s="60" t="str">
        <f>'Table Data'!F81</f>
        <v xml:space="preserve">2.42 </v>
      </c>
      <c r="D17" s="60" t="str">
        <f>'Table Data'!G81</f>
        <v xml:space="preserve">4.26 </v>
      </c>
      <c r="E17" s="60" t="str">
        <f>'Table Data'!H81</f>
        <v xml:space="preserve">1.68 </v>
      </c>
      <c r="F17" s="61" t="str">
        <f>'Table Data'!I81</f>
        <v xml:space="preserve">2.84 </v>
      </c>
      <c r="G17" s="62" t="str">
        <f>'Table Data'!J81</f>
        <v>1.91 (t)</v>
      </c>
      <c r="I17"/>
      <c r="J17"/>
    </row>
    <row r="18" spans="1:10" s="63" customFormat="1" ht="17.25" customHeight="1" x14ac:dyDescent="0.3">
      <c r="A18" s="64" t="str">
        <f>'Table Data'!D16</f>
        <v>2016/17-2017/18</v>
      </c>
      <c r="B18" s="65" t="str">
        <f>'Table Data'!E82</f>
        <v xml:space="preserve">1.79 </v>
      </c>
      <c r="C18" s="66" t="str">
        <f>'Table Data'!F82</f>
        <v xml:space="preserve">2.66 </v>
      </c>
      <c r="D18" s="66" t="str">
        <f>'Table Data'!G82</f>
        <v xml:space="preserve">3.54 </v>
      </c>
      <c r="E18" s="66" t="str">
        <f>'Table Data'!H82</f>
        <v xml:space="preserve">1.45 </v>
      </c>
      <c r="F18" s="67" t="str">
        <f>'Table Data'!I82</f>
        <v xml:space="preserve">2.21 </v>
      </c>
      <c r="G18" s="68" t="str">
        <f>'Table Data'!J82</f>
        <v>0.92 (t)</v>
      </c>
      <c r="I18"/>
      <c r="J18"/>
    </row>
    <row r="19" spans="1:10" s="63" customFormat="1" ht="17.25" customHeight="1" x14ac:dyDescent="0.3">
      <c r="A19" s="72" t="str">
        <f>'Table Data'!D17</f>
        <v>2021/22-2022/23</v>
      </c>
      <c r="B19" s="59" t="str">
        <f>'Table Data'!E83</f>
        <v xml:space="preserve">1.75 </v>
      </c>
      <c r="C19" s="60" t="str">
        <f>'Table Data'!F83</f>
        <v xml:space="preserve">3.67 </v>
      </c>
      <c r="D19" s="60" t="str">
        <f>'Table Data'!G83</f>
        <v xml:space="preserve">4.96 </v>
      </c>
      <c r="E19" s="60" t="str">
        <f>'Table Data'!H83</f>
        <v xml:space="preserve">1.07 </v>
      </c>
      <c r="F19" s="61" t="str">
        <f>'Table Data'!I83</f>
        <v xml:space="preserve">2.35 </v>
      </c>
      <c r="G19" s="62" t="str">
        <f>'Table Data'!J83</f>
        <v>2.61 (t)</v>
      </c>
      <c r="I19"/>
      <c r="J19"/>
    </row>
    <row r="20" spans="1:10" s="63" customFormat="1" ht="17.25" customHeight="1" x14ac:dyDescent="0.3">
      <c r="A20" s="93" t="s">
        <v>63</v>
      </c>
      <c r="B20" s="94"/>
      <c r="C20" s="94"/>
      <c r="D20" s="94"/>
      <c r="E20" s="94"/>
      <c r="F20" s="94"/>
      <c r="G20" s="95"/>
      <c r="I20"/>
      <c r="J20"/>
    </row>
    <row r="21" spans="1:10" s="63" customFormat="1" ht="17.25" customHeight="1" x14ac:dyDescent="0.3">
      <c r="A21" s="72" t="str">
        <f>'Table Data'!D19</f>
        <v>2016/17-2017/18</v>
      </c>
      <c r="B21" s="59" t="str">
        <f>'Table Data'!E84</f>
        <v>s</v>
      </c>
      <c r="C21" s="60" t="str">
        <f>'Table Data'!F84</f>
        <v xml:space="preserve">3.25 </v>
      </c>
      <c r="D21" s="60" t="str">
        <f>'Table Data'!G84</f>
        <v>s</v>
      </c>
      <c r="E21" s="60" t="str">
        <f>'Table Data'!H84</f>
        <v>1.77 (t)</v>
      </c>
      <c r="F21" s="61" t="str">
        <f>'Table Data'!I84</f>
        <v xml:space="preserve">2.08 </v>
      </c>
      <c r="G21" s="62" t="str">
        <f>'Table Data'!J84</f>
        <v xml:space="preserve">2.09 </v>
      </c>
      <c r="I21"/>
      <c r="J21"/>
    </row>
    <row r="22" spans="1:10" s="63" customFormat="1" ht="17.25" customHeight="1" x14ac:dyDescent="0.3">
      <c r="A22" s="64" t="str">
        <f>'Table Data'!D20</f>
        <v>2021/22-2022/23</v>
      </c>
      <c r="B22" s="65" t="str">
        <f>'Table Data'!E85</f>
        <v>s</v>
      </c>
      <c r="C22" s="66" t="str">
        <f>'Table Data'!F85</f>
        <v xml:space="preserve">2.51 </v>
      </c>
      <c r="D22" s="66" t="str">
        <f>'Table Data'!G85</f>
        <v>s</v>
      </c>
      <c r="E22" s="66" t="str">
        <f>'Table Data'!H85</f>
        <v>1.50 (t)</v>
      </c>
      <c r="F22" s="67" t="str">
        <f>'Table Data'!I85</f>
        <v xml:space="preserve">1.93 </v>
      </c>
      <c r="G22" s="68" t="str">
        <f>'Table Data'!J85</f>
        <v xml:space="preserve">1.32 </v>
      </c>
      <c r="I22"/>
      <c r="J22"/>
    </row>
    <row r="23" spans="1:10" s="63" customFormat="1" ht="17.25" customHeight="1" x14ac:dyDescent="0.3">
      <c r="A23" s="72" t="str">
        <f>'Table Data'!D21</f>
        <v>2011/12-2012/13</v>
      </c>
      <c r="B23" s="59" t="str">
        <f>'Table Data'!E86</f>
        <v>s</v>
      </c>
      <c r="C23" s="60" t="str">
        <f>'Table Data'!F86</f>
        <v xml:space="preserve">4.12 </v>
      </c>
      <c r="D23" s="60" t="str">
        <f>'Table Data'!G86</f>
        <v>s</v>
      </c>
      <c r="E23" s="60" t="str">
        <f>'Table Data'!H86</f>
        <v>0.56 (t)</v>
      </c>
      <c r="F23" s="61" t="str">
        <f>'Table Data'!I86</f>
        <v xml:space="preserve">2.00 </v>
      </c>
      <c r="G23" s="62" t="str">
        <f>'Table Data'!J86</f>
        <v xml:space="preserve">1.90 </v>
      </c>
      <c r="I23"/>
      <c r="J23"/>
    </row>
    <row r="24" spans="1:10" s="63" customFormat="1" ht="17.25" customHeight="1" x14ac:dyDescent="0.3">
      <c r="A24" s="93" t="s">
        <v>65</v>
      </c>
      <c r="B24" s="94"/>
      <c r="C24" s="94"/>
      <c r="D24" s="94"/>
      <c r="E24" s="94"/>
      <c r="F24" s="94"/>
      <c r="G24" s="95"/>
      <c r="I24"/>
      <c r="J24"/>
    </row>
    <row r="25" spans="1:10" s="63" customFormat="1" ht="17.25" customHeight="1" x14ac:dyDescent="0.3">
      <c r="A25" s="72" t="str">
        <f>'Table Data'!D23</f>
        <v>2021/22-2022/23</v>
      </c>
      <c r="B25" s="59" t="str">
        <f>'Table Data'!E87</f>
        <v xml:space="preserve">2.10 </v>
      </c>
      <c r="C25" s="60" t="str">
        <f>'Table Data'!F87</f>
        <v xml:space="preserve">3.50 </v>
      </c>
      <c r="D25" s="60" t="str">
        <f>'Table Data'!G87</f>
        <v xml:space="preserve">3.98 </v>
      </c>
      <c r="E25" s="60" t="str">
        <f>'Table Data'!H87</f>
        <v xml:space="preserve">1.41 </v>
      </c>
      <c r="F25" s="61" t="str">
        <f>'Table Data'!I87</f>
        <v xml:space="preserve">2.32 </v>
      </c>
      <c r="G25" s="62" t="str">
        <f>'Table Data'!J87</f>
        <v xml:space="preserve">1.57 </v>
      </c>
      <c r="I25"/>
      <c r="J25"/>
    </row>
    <row r="26" spans="1:10" s="63" customFormat="1" ht="17.25" customHeight="1" x14ac:dyDescent="0.3">
      <c r="A26" s="64" t="str">
        <f>'Table Data'!D24</f>
        <v>2011/12-2012/13</v>
      </c>
      <c r="B26" s="65" t="str">
        <f>'Table Data'!E88</f>
        <v xml:space="preserve">1.97 </v>
      </c>
      <c r="C26" s="66" t="str">
        <f>'Table Data'!F88</f>
        <v xml:space="preserve">3.16 </v>
      </c>
      <c r="D26" s="66" t="str">
        <f>'Table Data'!G88</f>
        <v xml:space="preserve">5.53 </v>
      </c>
      <c r="E26" s="66" t="str">
        <f>'Table Data'!H88</f>
        <v xml:space="preserve">1.40 </v>
      </c>
      <c r="F26" s="67" t="str">
        <f>'Table Data'!I88</f>
        <v xml:space="preserve">3.23 </v>
      </c>
      <c r="G26" s="68" t="str">
        <f>'Table Data'!J88</f>
        <v xml:space="preserve">0.51 </v>
      </c>
      <c r="I26"/>
      <c r="J26"/>
    </row>
    <row r="27" spans="1:10" s="63" customFormat="1" ht="17.25" customHeight="1" x14ac:dyDescent="0.3">
      <c r="A27" s="72" t="str">
        <f>'Table Data'!D25</f>
        <v>2016/17-2017/18</v>
      </c>
      <c r="B27" s="59" t="str">
        <f>'Table Data'!E89</f>
        <v xml:space="preserve">1.83 </v>
      </c>
      <c r="C27" s="60" t="str">
        <f>'Table Data'!F89</f>
        <v xml:space="preserve">4.89 </v>
      </c>
      <c r="D27" s="60" t="str">
        <f>'Table Data'!G89</f>
        <v xml:space="preserve">4.15 </v>
      </c>
      <c r="E27" s="60" t="str">
        <f>'Table Data'!H89</f>
        <v xml:space="preserve">0.89 </v>
      </c>
      <c r="F27" s="61" t="str">
        <f>'Table Data'!I89</f>
        <v xml:space="preserve">3.53 </v>
      </c>
      <c r="G27" s="62" t="str">
        <f>'Table Data'!J89</f>
        <v xml:space="preserve">1.49 </v>
      </c>
      <c r="I27"/>
      <c r="J27"/>
    </row>
    <row r="28" spans="1:10" s="63" customFormat="1" ht="17.25" customHeight="1" x14ac:dyDescent="0.3">
      <c r="A28" s="93" t="s">
        <v>62</v>
      </c>
      <c r="B28" s="94"/>
      <c r="C28" s="94"/>
      <c r="D28" s="94"/>
      <c r="E28" s="94"/>
      <c r="F28" s="94"/>
      <c r="G28" s="95"/>
      <c r="I28"/>
      <c r="J28"/>
    </row>
    <row r="29" spans="1:10" s="63" customFormat="1" ht="17.25" customHeight="1" x14ac:dyDescent="0.3">
      <c r="A29" s="72" t="s">
        <v>125</v>
      </c>
      <c r="B29" s="59" t="str">
        <f>'Table Data'!E90</f>
        <v xml:space="preserve">2.53 </v>
      </c>
      <c r="C29" s="60" t="str">
        <f>'Table Data'!F90</f>
        <v>3.26 (t)</v>
      </c>
      <c r="D29" s="60" t="str">
        <f>'Table Data'!G90</f>
        <v xml:space="preserve">4.16 </v>
      </c>
      <c r="E29" s="60" t="str">
        <f>'Table Data'!H90</f>
        <v>2.02 (t)</v>
      </c>
      <c r="F29" s="61" t="str">
        <f>'Table Data'!I90</f>
        <v xml:space="preserve">2.71 </v>
      </c>
      <c r="G29" s="62" t="str">
        <f>'Table Data'!J90</f>
        <v xml:space="preserve">1.88 </v>
      </c>
      <c r="I29"/>
      <c r="J29"/>
    </row>
    <row r="30" spans="1:10" s="63" customFormat="1" ht="17.25" customHeight="1" x14ac:dyDescent="0.3">
      <c r="A30" s="64" t="s">
        <v>126</v>
      </c>
      <c r="B30" s="65" t="str">
        <f>'Table Data'!E91</f>
        <v xml:space="preserve">2.32 </v>
      </c>
      <c r="C30" s="66" t="str">
        <f>'Table Data'!F91</f>
        <v>2.54 (t)</v>
      </c>
      <c r="D30" s="66" t="str">
        <f>'Table Data'!G91</f>
        <v xml:space="preserve">3.88 </v>
      </c>
      <c r="E30" s="66" t="str">
        <f>'Table Data'!H91</f>
        <v>1.90 (t)</v>
      </c>
      <c r="F30" s="67" t="str">
        <f>'Table Data'!I91</f>
        <v xml:space="preserve">3.49 </v>
      </c>
      <c r="G30" s="68" t="str">
        <f>'Table Data'!J91</f>
        <v xml:space="preserve">1.27 </v>
      </c>
      <c r="I30"/>
      <c r="J30"/>
    </row>
    <row r="31" spans="1:10" s="63" customFormat="1" ht="17.25" customHeight="1" x14ac:dyDescent="0.3">
      <c r="A31" s="72" t="s">
        <v>127</v>
      </c>
      <c r="B31" s="59" t="str">
        <f>'Table Data'!E92</f>
        <v xml:space="preserve">2.10 </v>
      </c>
      <c r="C31" s="60" t="str">
        <f>'Table Data'!F92</f>
        <v>5.78 (t)</v>
      </c>
      <c r="D31" s="60" t="str">
        <f>'Table Data'!G92</f>
        <v xml:space="preserve">4.02 </v>
      </c>
      <c r="E31" s="60" t="str">
        <f>'Table Data'!H92</f>
        <v>1.17 (t)</v>
      </c>
      <c r="F31" s="61" t="str">
        <f>'Table Data'!I92</f>
        <v xml:space="preserve">3.41 </v>
      </c>
      <c r="G31" s="62" t="str">
        <f>'Table Data'!J92</f>
        <v xml:space="preserve">1.56 </v>
      </c>
      <c r="I31"/>
      <c r="J31"/>
    </row>
    <row r="32" spans="1:10" s="63" customFormat="1" ht="17.25" customHeight="1" x14ac:dyDescent="0.3">
      <c r="A32" s="93" t="s">
        <v>66</v>
      </c>
      <c r="B32" s="94"/>
      <c r="C32" s="94"/>
      <c r="D32" s="94"/>
      <c r="E32" s="94"/>
      <c r="F32" s="94"/>
      <c r="G32" s="95"/>
      <c r="I32"/>
      <c r="J32"/>
    </row>
    <row r="33" spans="1:10" s="63" customFormat="1" ht="17.25" customHeight="1" x14ac:dyDescent="0.3">
      <c r="A33" s="72" t="s">
        <v>125</v>
      </c>
      <c r="B33" s="59" t="str">
        <f>'Table Data'!E93</f>
        <v xml:space="preserve">1.95 </v>
      </c>
      <c r="C33" s="60" t="str">
        <f>'Table Data'!F93</f>
        <v>2.36 (t)</v>
      </c>
      <c r="D33" s="60" t="str">
        <f>'Table Data'!G93</f>
        <v xml:space="preserve">3.14 </v>
      </c>
      <c r="E33" s="60" t="str">
        <f>'Table Data'!H93</f>
        <v>1.92 (t)</v>
      </c>
      <c r="F33" s="61" t="str">
        <f>'Table Data'!I93</f>
        <v xml:space="preserve">1.78 </v>
      </c>
      <c r="G33" s="62" t="str">
        <f>'Table Data'!J93</f>
        <v>1.53 (t)</v>
      </c>
      <c r="I33"/>
      <c r="J33"/>
    </row>
    <row r="34" spans="1:10" s="63" customFormat="1" ht="17.25" customHeight="1" x14ac:dyDescent="0.3">
      <c r="A34" s="64" t="s">
        <v>126</v>
      </c>
      <c r="B34" s="65" t="str">
        <f>'Table Data'!E94</f>
        <v xml:space="preserve">2.17 </v>
      </c>
      <c r="C34" s="66" t="str">
        <f>'Table Data'!F94</f>
        <v>2.49 (t)</v>
      </c>
      <c r="D34" s="66" t="str">
        <f>'Table Data'!G94</f>
        <v xml:space="preserve">2.89 </v>
      </c>
      <c r="E34" s="66" t="str">
        <f>'Table Data'!H94</f>
        <v>2.12 (t)</v>
      </c>
      <c r="F34" s="67" t="str">
        <f>'Table Data'!I94</f>
        <v xml:space="preserve">2.67 </v>
      </c>
      <c r="G34" s="68" t="str">
        <f>'Table Data'!J94</f>
        <v>1.20 (t)</v>
      </c>
      <c r="I34"/>
      <c r="J34"/>
    </row>
    <row r="35" spans="1:10" s="63" customFormat="1" ht="17.25" customHeight="1" x14ac:dyDescent="0.3">
      <c r="A35" s="72" t="s">
        <v>127</v>
      </c>
      <c r="B35" s="59" t="str">
        <f>'Table Data'!E95</f>
        <v xml:space="preserve">1.92 </v>
      </c>
      <c r="C35" s="60" t="str">
        <f>'Table Data'!F95</f>
        <v>5.42 (t)</v>
      </c>
      <c r="D35" s="60" t="str">
        <f>'Table Data'!G95</f>
        <v xml:space="preserve">4.14 </v>
      </c>
      <c r="E35" s="60" t="str">
        <f>'Table Data'!H95</f>
        <v>1.04 (t)</v>
      </c>
      <c r="F35" s="61" t="str">
        <f>'Table Data'!I95</f>
        <v xml:space="preserve">3.14 </v>
      </c>
      <c r="G35" s="62" t="str">
        <f>'Table Data'!J95</f>
        <v>2.61 (t)</v>
      </c>
      <c r="I35"/>
      <c r="J35"/>
    </row>
    <row r="36" spans="1:10" s="63" customFormat="1" ht="17.25" customHeight="1" x14ac:dyDescent="0.3">
      <c r="A36" s="93" t="s">
        <v>67</v>
      </c>
      <c r="B36" s="94"/>
      <c r="C36" s="94"/>
      <c r="D36" s="94"/>
      <c r="E36" s="94"/>
      <c r="F36" s="94"/>
      <c r="G36" s="95"/>
      <c r="I36"/>
      <c r="J36"/>
    </row>
    <row r="37" spans="1:10" s="63" customFormat="1" ht="17.25" customHeight="1" x14ac:dyDescent="0.3">
      <c r="A37" s="72" t="s">
        <v>125</v>
      </c>
      <c r="B37" s="59" t="str">
        <f>'Table Data'!E96</f>
        <v xml:space="preserve">2.54 </v>
      </c>
      <c r="C37" s="60" t="str">
        <f>'Table Data'!F96</f>
        <v xml:space="preserve">4.12 </v>
      </c>
      <c r="D37" s="60" t="str">
        <f>'Table Data'!G96</f>
        <v xml:space="preserve">3.65 </v>
      </c>
      <c r="E37" s="60" t="str">
        <f>'Table Data'!H96</f>
        <v xml:space="preserve">0.97 </v>
      </c>
      <c r="F37" s="61" t="str">
        <f>'Table Data'!I96</f>
        <v xml:space="preserve">3.35 </v>
      </c>
      <c r="G37" s="62" t="str">
        <f>'Table Data'!J96</f>
        <v xml:space="preserve">2.15 </v>
      </c>
      <c r="I37"/>
      <c r="J37"/>
    </row>
    <row r="38" spans="1:10" s="63" customFormat="1" ht="17.25" customHeight="1" x14ac:dyDescent="0.3">
      <c r="A38" s="64" t="s">
        <v>126</v>
      </c>
      <c r="B38" s="65" t="str">
        <f>'Table Data'!E97</f>
        <v>s</v>
      </c>
      <c r="C38" s="66" t="str">
        <f>'Table Data'!F97</f>
        <v xml:space="preserve">3.42 </v>
      </c>
      <c r="D38" s="66" t="str">
        <f>'Table Data'!G97</f>
        <v>s</v>
      </c>
      <c r="E38" s="66" t="str">
        <f>'Table Data'!H97</f>
        <v xml:space="preserve">2.33 </v>
      </c>
      <c r="F38" s="67" t="str">
        <f>'Table Data'!I97</f>
        <v xml:space="preserve">3.64 </v>
      </c>
      <c r="G38" s="68" t="str">
        <f>'Table Data'!J97</f>
        <v xml:space="preserve">1.76 </v>
      </c>
      <c r="I38"/>
      <c r="J38"/>
    </row>
    <row r="39" spans="1:10" s="63" customFormat="1" ht="17.25" customHeight="1" x14ac:dyDescent="0.3">
      <c r="A39" s="72" t="s">
        <v>127</v>
      </c>
      <c r="B39" s="59" t="str">
        <f>'Table Data'!E98</f>
        <v>s</v>
      </c>
      <c r="C39" s="60" t="str">
        <f>'Table Data'!F98</f>
        <v xml:space="preserve">3.83 </v>
      </c>
      <c r="D39" s="60" t="str">
        <f>'Table Data'!G98</f>
        <v>s</v>
      </c>
      <c r="E39" s="60" t="str">
        <f>'Table Data'!H98</f>
        <v xml:space="preserve">1.37 </v>
      </c>
      <c r="F39" s="61" t="str">
        <f>'Table Data'!I98</f>
        <v xml:space="preserve">2.69 </v>
      </c>
      <c r="G39" s="62" t="str">
        <f>'Table Data'!J98</f>
        <v xml:space="preserve">1.80 </v>
      </c>
      <c r="I39"/>
      <c r="J39"/>
    </row>
    <row r="40" spans="1:10" s="63" customFormat="1" ht="17.25" customHeight="1" x14ac:dyDescent="0.3">
      <c r="A40" s="93" t="s">
        <v>64</v>
      </c>
      <c r="B40" s="94"/>
      <c r="C40" s="94"/>
      <c r="D40" s="94"/>
      <c r="E40" s="94"/>
      <c r="F40" s="94"/>
      <c r="G40" s="95"/>
      <c r="I40"/>
      <c r="J40"/>
    </row>
    <row r="41" spans="1:10" s="63" customFormat="1" ht="17.25" customHeight="1" x14ac:dyDescent="0.3">
      <c r="A41" s="72" t="s">
        <v>125</v>
      </c>
      <c r="B41" s="59" t="str">
        <f>'Table Data'!E99</f>
        <v xml:space="preserve">1.98 </v>
      </c>
      <c r="C41" s="60" t="str">
        <f>'Table Data'!F99</f>
        <v xml:space="preserve">2.69 </v>
      </c>
      <c r="D41" s="60" t="str">
        <f>'Table Data'!G99</f>
        <v>3.80 (t)</v>
      </c>
      <c r="E41" s="60" t="str">
        <f>'Table Data'!H99</f>
        <v>1.50 (t)</v>
      </c>
      <c r="F41" s="61" t="str">
        <f>'Table Data'!I99</f>
        <v xml:space="preserve">2.50 </v>
      </c>
      <c r="G41" s="62" t="str">
        <f>'Table Data'!J99</f>
        <v>1.32 (t)</v>
      </c>
      <c r="I41"/>
      <c r="J41"/>
    </row>
    <row r="42" spans="1:10" s="63" customFormat="1" ht="17.25" customHeight="1" x14ac:dyDescent="0.3">
      <c r="A42" s="64" t="s">
        <v>126</v>
      </c>
      <c r="B42" s="65" t="str">
        <f>'Table Data'!E100</f>
        <v xml:space="preserve">2.10 </v>
      </c>
      <c r="C42" s="66" t="str">
        <f>'Table Data'!F100</f>
        <v xml:space="preserve">2.70 </v>
      </c>
      <c r="D42" s="66" t="str">
        <f>'Table Data'!G100</f>
        <v>4.99 (t)</v>
      </c>
      <c r="E42" s="66" t="str">
        <f>'Table Data'!H100</f>
        <v>2.15 (t)</v>
      </c>
      <c r="F42" s="67" t="str">
        <f>'Table Data'!I100</f>
        <v xml:space="preserve">2.07 </v>
      </c>
      <c r="G42" s="68" t="str">
        <f>'Table Data'!J100</f>
        <v>0.90 (t)</v>
      </c>
      <c r="I42"/>
      <c r="J42"/>
    </row>
    <row r="43" spans="1:10" s="63" customFormat="1" ht="17.25" customHeight="1" x14ac:dyDescent="0.3">
      <c r="A43" s="72" t="s">
        <v>127</v>
      </c>
      <c r="B43" s="59" t="str">
        <f>'Table Data'!E101</f>
        <v xml:space="preserve">1.61 </v>
      </c>
      <c r="C43" s="60" t="str">
        <f>'Table Data'!F101</f>
        <v xml:space="preserve">4.73 </v>
      </c>
      <c r="D43" s="60" t="str">
        <f>'Table Data'!G101</f>
        <v>2.06 (t)</v>
      </c>
      <c r="E43" s="60" t="str">
        <f>'Table Data'!H101</f>
        <v>1.04 (t)</v>
      </c>
      <c r="F43" s="61" t="str">
        <f>'Table Data'!I101</f>
        <v xml:space="preserve">2.33 </v>
      </c>
      <c r="G43" s="62" t="str">
        <f>'Table Data'!J101</f>
        <v>2.07 (t)</v>
      </c>
      <c r="I43"/>
      <c r="J43"/>
    </row>
    <row r="44" spans="1:10" s="63" customFormat="1" ht="17.25" customHeight="1" x14ac:dyDescent="0.3">
      <c r="A44" s="93" t="s">
        <v>70</v>
      </c>
      <c r="B44" s="94"/>
      <c r="C44" s="94"/>
      <c r="D44" s="94"/>
      <c r="E44" s="94"/>
      <c r="F44" s="94"/>
      <c r="G44" s="95"/>
      <c r="I44"/>
      <c r="J44"/>
    </row>
    <row r="45" spans="1:10" s="63" customFormat="1" ht="17.25" customHeight="1" x14ac:dyDescent="0.3">
      <c r="A45" s="72" t="s">
        <v>125</v>
      </c>
      <c r="B45" s="59" t="str">
        <f>'Table Data'!E102</f>
        <v>s</v>
      </c>
      <c r="C45" s="60" t="str">
        <f>'Table Data'!F102</f>
        <v>0</v>
      </c>
      <c r="D45" s="60" t="str">
        <f>'Table Data'!G102</f>
        <v>s</v>
      </c>
      <c r="E45" s="60" t="str">
        <f>'Table Data'!H102</f>
        <v>0</v>
      </c>
      <c r="F45" s="61" t="str">
        <f>'Table Data'!I102</f>
        <v>s</v>
      </c>
      <c r="G45" s="62" t="str">
        <f>'Table Data'!J102</f>
        <v>0</v>
      </c>
      <c r="I45"/>
      <c r="J45"/>
    </row>
    <row r="46" spans="1:10" s="63" customFormat="1" ht="17.25" customHeight="1" x14ac:dyDescent="0.3">
      <c r="A46" s="64" t="s">
        <v>126</v>
      </c>
      <c r="B46" s="65" t="str">
        <f>'Table Data'!E103</f>
        <v>s</v>
      </c>
      <c r="C46" s="66" t="str">
        <f>'Table Data'!F103</f>
        <v>s</v>
      </c>
      <c r="D46" s="66" t="str">
        <f>'Table Data'!G103</f>
        <v>s</v>
      </c>
      <c r="E46" s="66" t="str">
        <f>'Table Data'!H103</f>
        <v>s</v>
      </c>
      <c r="F46" s="67" t="str">
        <f>'Table Data'!I103</f>
        <v>0</v>
      </c>
      <c r="G46" s="68" t="str">
        <f>'Table Data'!J103</f>
        <v>0</v>
      </c>
      <c r="I46"/>
      <c r="J46"/>
    </row>
    <row r="47" spans="1:10" s="63" customFormat="1" ht="17.25" customHeight="1" x14ac:dyDescent="0.3">
      <c r="A47" s="72" t="s">
        <v>127</v>
      </c>
      <c r="B47" s="59" t="str">
        <f>'Table Data'!E104</f>
        <v>s</v>
      </c>
      <c r="C47" s="60" t="str">
        <f>'Table Data'!F104</f>
        <v>0</v>
      </c>
      <c r="D47" s="60" t="str">
        <f>'Table Data'!G104</f>
        <v>0</v>
      </c>
      <c r="E47" s="60" t="str">
        <f>'Table Data'!H104</f>
        <v>s</v>
      </c>
      <c r="F47" s="61" t="str">
        <f>'Table Data'!I104</f>
        <v>0</v>
      </c>
      <c r="G47" s="62" t="str">
        <f>'Table Data'!J104</f>
        <v>s</v>
      </c>
      <c r="I47"/>
      <c r="J47"/>
    </row>
    <row r="48" spans="1:10" s="63" customFormat="1" ht="17.25" customHeight="1" x14ac:dyDescent="0.3">
      <c r="A48" s="93" t="s">
        <v>68</v>
      </c>
      <c r="B48" s="94"/>
      <c r="C48" s="94"/>
      <c r="D48" s="94"/>
      <c r="E48" s="94"/>
      <c r="F48" s="94"/>
      <c r="G48" s="95"/>
      <c r="I48"/>
      <c r="J48"/>
    </row>
    <row r="49" spans="1:10" s="63" customFormat="1" ht="17.25" customHeight="1" x14ac:dyDescent="0.3">
      <c r="A49" s="72" t="str">
        <f>'Table Data'!D10</f>
        <v>2016/17-2017/18</v>
      </c>
      <c r="B49" s="59" t="str">
        <f>'Table Data'!E105</f>
        <v xml:space="preserve">2.75 </v>
      </c>
      <c r="C49" s="60" t="str">
        <f>'Table Data'!F105</f>
        <v>3.34 (t)</v>
      </c>
      <c r="D49" s="60" t="str">
        <f>'Table Data'!G105</f>
        <v xml:space="preserve">5.30 </v>
      </c>
      <c r="E49" s="60" t="str">
        <f>'Table Data'!H105</f>
        <v xml:space="preserve">2.03 </v>
      </c>
      <c r="F49" s="61" t="str">
        <f>'Table Data'!I105</f>
        <v xml:space="preserve">2.68 </v>
      </c>
      <c r="G49" s="62" t="str">
        <f>'Table Data'!J105</f>
        <v xml:space="preserve">1.96 </v>
      </c>
      <c r="I49"/>
      <c r="J49"/>
    </row>
    <row r="50" spans="1:10" s="63" customFormat="1" ht="17.25" customHeight="1" x14ac:dyDescent="0.3">
      <c r="A50" s="64" t="str">
        <f>'Table Data'!D11</f>
        <v>2021/22-2022/23</v>
      </c>
      <c r="B50" s="65" t="str">
        <f>'Table Data'!E106</f>
        <v xml:space="preserve">2.36 </v>
      </c>
      <c r="C50" s="66" t="str">
        <f>'Table Data'!F106</f>
        <v>2.69 (t)</v>
      </c>
      <c r="D50" s="66" t="str">
        <f>'Table Data'!G106</f>
        <v xml:space="preserve">2.96 </v>
      </c>
      <c r="E50" s="66" t="str">
        <f>'Table Data'!H106</f>
        <v xml:space="preserve">2.01 </v>
      </c>
      <c r="F50" s="67" t="str">
        <f>'Table Data'!I106</f>
        <v xml:space="preserve">3.46 </v>
      </c>
      <c r="G50" s="68" t="str">
        <f>'Table Data'!J106</f>
        <v xml:space="preserve">1.22 </v>
      </c>
      <c r="I50"/>
      <c r="J50"/>
    </row>
    <row r="51" spans="1:10" s="63" customFormat="1" ht="17.25" customHeight="1" x14ac:dyDescent="0.3">
      <c r="A51" s="72" t="str">
        <f>'Table Data'!D12</f>
        <v>2011/12-2012/13</v>
      </c>
      <c r="B51" s="59" t="str">
        <f>'Table Data'!E107</f>
        <v xml:space="preserve">2.53 </v>
      </c>
      <c r="C51" s="60" t="str">
        <f>'Table Data'!F107</f>
        <v>5.15 (t)</v>
      </c>
      <c r="D51" s="60" t="str">
        <f>'Table Data'!G107</f>
        <v xml:space="preserve">4.42 </v>
      </c>
      <c r="E51" s="60" t="str">
        <f>'Table Data'!H107</f>
        <v xml:space="preserve">1.36 </v>
      </c>
      <c r="F51" s="61" t="str">
        <f>'Table Data'!I107</f>
        <v xml:space="preserve">3.10 </v>
      </c>
      <c r="G51" s="62" t="str">
        <f>'Table Data'!J107</f>
        <v xml:space="preserve">2.58 </v>
      </c>
      <c r="I51"/>
      <c r="J51"/>
    </row>
    <row r="52" spans="1:10" s="63" customFormat="1" ht="17.25" customHeight="1" x14ac:dyDescent="0.3">
      <c r="A52" s="93" t="s">
        <v>69</v>
      </c>
      <c r="B52" s="94"/>
      <c r="C52" s="94"/>
      <c r="D52" s="94"/>
      <c r="E52" s="94"/>
      <c r="F52" s="94"/>
      <c r="G52" s="95"/>
      <c r="I52"/>
      <c r="J52"/>
    </row>
    <row r="53" spans="1:10" s="63" customFormat="1" ht="17.25" customHeight="1" x14ac:dyDescent="0.3">
      <c r="A53" s="72" t="str">
        <f>'Table Data'!D14</f>
        <v>2021/22-2022/23</v>
      </c>
      <c r="B53" s="59" t="str">
        <f>'Table Data'!E108</f>
        <v xml:space="preserve">2.76 </v>
      </c>
      <c r="C53" s="60" t="str">
        <f>'Table Data'!F108</f>
        <v>4.40 (t)</v>
      </c>
      <c r="D53" s="60" t="str">
        <f>'Table Data'!G108</f>
        <v xml:space="preserve">5.97 </v>
      </c>
      <c r="E53" s="60" t="str">
        <f>'Table Data'!H108</f>
        <v xml:space="preserve">1.67 </v>
      </c>
      <c r="F53" s="61" t="str">
        <f>'Table Data'!I108</f>
        <v xml:space="preserve">3.09 </v>
      </c>
      <c r="G53" s="62" t="str">
        <f>'Table Data'!J108</f>
        <v xml:space="preserve">1.86 </v>
      </c>
      <c r="I53"/>
      <c r="J53"/>
    </row>
    <row r="54" spans="1:10" s="63" customFormat="1" ht="17.25" customHeight="1" x14ac:dyDescent="0.3">
      <c r="A54" s="64" t="str">
        <f>'Table Data'!D15</f>
        <v>2011/12-2012/13</v>
      </c>
      <c r="B54" s="65" t="str">
        <f>'Table Data'!E109</f>
        <v>s</v>
      </c>
      <c r="C54" s="66" t="str">
        <f>'Table Data'!F109</f>
        <v>2.60 (t)</v>
      </c>
      <c r="D54" s="66" t="str">
        <f>'Table Data'!G109</f>
        <v>s</v>
      </c>
      <c r="E54" s="66" t="str">
        <f>'Table Data'!H109</f>
        <v xml:space="preserve">2.43 </v>
      </c>
      <c r="F54" s="67" t="str">
        <f>'Table Data'!I109</f>
        <v xml:space="preserve">3.43 </v>
      </c>
      <c r="G54" s="68" t="str">
        <f>'Table Data'!J109</f>
        <v xml:space="preserve">0.84 </v>
      </c>
      <c r="I54"/>
      <c r="J54"/>
    </row>
    <row r="55" spans="1:10" s="63" customFormat="1" ht="17.25" customHeight="1" x14ac:dyDescent="0.3">
      <c r="A55" s="72" t="str">
        <f>'Table Data'!D16</f>
        <v>2016/17-2017/18</v>
      </c>
      <c r="B55" s="59" t="str">
        <f>'Table Data'!E110</f>
        <v xml:space="preserve">1.96 </v>
      </c>
      <c r="C55" s="60" t="str">
        <f>'Table Data'!F110</f>
        <v>5.01 (t)</v>
      </c>
      <c r="D55" s="60" t="str">
        <f>'Table Data'!G110</f>
        <v xml:space="preserve">4.87 </v>
      </c>
      <c r="E55" s="60" t="str">
        <f>'Table Data'!H110</f>
        <v xml:space="preserve">1.36 </v>
      </c>
      <c r="F55" s="61" t="str">
        <f>'Table Data'!I110</f>
        <v xml:space="preserve">3.99 </v>
      </c>
      <c r="G55" s="62" t="str">
        <f>'Table Data'!J110</f>
        <v xml:space="preserve">2.56 </v>
      </c>
      <c r="I55"/>
      <c r="J55"/>
    </row>
    <row r="56" spans="1:10" s="63" customFormat="1" ht="17.25" customHeight="1" x14ac:dyDescent="0.3">
      <c r="A56" s="93" t="s">
        <v>71</v>
      </c>
      <c r="B56" s="94"/>
      <c r="C56" s="94"/>
      <c r="D56" s="94"/>
      <c r="E56" s="94"/>
      <c r="F56" s="94"/>
      <c r="G56" s="95"/>
      <c r="I56"/>
      <c r="J56"/>
    </row>
    <row r="57" spans="1:10" s="63" customFormat="1" ht="17.25" customHeight="1" x14ac:dyDescent="0.3">
      <c r="A57" s="72" t="str">
        <f>'Table Data'!D18</f>
        <v>2011/12-2012/13</v>
      </c>
      <c r="B57" s="59" t="str">
        <f>Table_RHA!B9</f>
        <v>2.20 (t)</v>
      </c>
      <c r="C57" s="60" t="str">
        <f>Table_RHA!C9</f>
        <v>3.02 (t)</v>
      </c>
      <c r="D57" s="60" t="str">
        <f>Table_RHA!D9</f>
        <v xml:space="preserve">4.15 </v>
      </c>
      <c r="E57" s="60" t="str">
        <f>Table_RHA!E9</f>
        <v>1.68 (t)</v>
      </c>
      <c r="F57" s="61" t="str">
        <f>Table_RHA!F9</f>
        <v>2.36 (t)</v>
      </c>
      <c r="G57" s="62" t="str">
        <f>Table_RHA!G9</f>
        <v xml:space="preserve">1.73 </v>
      </c>
      <c r="I57"/>
      <c r="J57"/>
    </row>
    <row r="58" spans="1:10" s="63" customFormat="1" ht="17.25" customHeight="1" x14ac:dyDescent="0.3">
      <c r="A58" s="64" t="str">
        <f>'Table Data'!D19</f>
        <v>2016/17-2017/18</v>
      </c>
      <c r="B58" s="65" t="str">
        <f>Table_RHA!B10</f>
        <v>2.16 (t)</v>
      </c>
      <c r="C58" s="66" t="str">
        <f>Table_RHA!C10</f>
        <v>2.65 (t)</v>
      </c>
      <c r="D58" s="66" t="str">
        <f>Table_RHA!D10</f>
        <v xml:space="preserve">3.77 </v>
      </c>
      <c r="E58" s="66" t="str">
        <f>Table_RHA!E10</f>
        <v>1.89 (t)</v>
      </c>
      <c r="F58" s="67" t="str">
        <f>Table_RHA!F10</f>
        <v>2.99 (t)</v>
      </c>
      <c r="G58" s="68" t="str">
        <f>Table_RHA!G10</f>
        <v xml:space="preserve">1.10 </v>
      </c>
      <c r="J58"/>
    </row>
    <row r="59" spans="1:10" s="63" customFormat="1" ht="17.25" customHeight="1" x14ac:dyDescent="0.3">
      <c r="A59" s="72" t="str">
        <f>'Table Data'!D20</f>
        <v>2021/22-2022/23</v>
      </c>
      <c r="B59" s="59" t="str">
        <f>Table_RHA!B11</f>
        <v>1.86 (t)</v>
      </c>
      <c r="C59" s="60" t="str">
        <f>Table_RHA!C11</f>
        <v>4.64 (t)</v>
      </c>
      <c r="D59" s="60" t="str">
        <f>Table_RHA!D11</f>
        <v xml:space="preserve">3.79 </v>
      </c>
      <c r="E59" s="60" t="str">
        <f>Table_RHA!E11</f>
        <v>1.09 (t)</v>
      </c>
      <c r="F59" s="61" t="str">
        <f>Table_RHA!F11</f>
        <v>2.86 (t)</v>
      </c>
      <c r="G59" s="62" t="str">
        <f>Table_RHA!G11</f>
        <v xml:space="preserve">2.34 </v>
      </c>
      <c r="J59"/>
    </row>
    <row r="60" spans="1:10" s="63" customFormat="1" ht="17.25" customHeight="1" x14ac:dyDescent="0.3">
      <c r="A60" s="93" t="s">
        <v>56</v>
      </c>
      <c r="B60" s="94"/>
      <c r="C60" s="94"/>
      <c r="D60" s="94"/>
      <c r="E60" s="94"/>
      <c r="F60" s="94"/>
      <c r="G60" s="95"/>
      <c r="J60"/>
    </row>
    <row r="61" spans="1:10" s="63" customFormat="1" ht="17.25" customHeight="1" x14ac:dyDescent="0.3">
      <c r="A61" s="72" t="str">
        <f>'Table Data'!D21</f>
        <v>2011/12-2012/13</v>
      </c>
      <c r="B61" s="59" t="str">
        <f>'Table Data'!E21</f>
        <v>2.34 (t)</v>
      </c>
      <c r="C61" s="59" t="str">
        <f>'Table Data'!F21</f>
        <v>3.27 (t)</v>
      </c>
      <c r="D61" s="59" t="str">
        <f>'Table Data'!G21</f>
        <v>3.09 (t)</v>
      </c>
      <c r="E61" s="59" t="str">
        <f>'Table Data'!H21</f>
        <v>1.85 (t)</v>
      </c>
      <c r="F61" s="59" t="str">
        <f>'Table Data'!I21</f>
        <v>2.31 (t)</v>
      </c>
      <c r="G61" s="59" t="str">
        <f>'Table Data'!J21</f>
        <v>1.73 (t)</v>
      </c>
      <c r="J61"/>
    </row>
    <row r="62" spans="1:10" s="63" customFormat="1" ht="17.25" customHeight="1" x14ac:dyDescent="0.3">
      <c r="A62" s="64" t="str">
        <f>'Table Data'!D22</f>
        <v>2016/17-2017/18</v>
      </c>
      <c r="B62" s="65" t="str">
        <f>'Table Data'!E22</f>
        <v>2.26 (t)</v>
      </c>
      <c r="C62" s="65" t="str">
        <f>'Table Data'!F22</f>
        <v>2.93 (t)</v>
      </c>
      <c r="D62" s="65" t="str">
        <f>'Table Data'!G22</f>
        <v>3.82 (t)</v>
      </c>
      <c r="E62" s="65" t="str">
        <f>'Table Data'!H22</f>
        <v>1.88 (t)</v>
      </c>
      <c r="F62" s="65" t="str">
        <f>'Table Data'!I22</f>
        <v>2.66 (t)</v>
      </c>
      <c r="G62" s="65" t="str">
        <f>'Table Data'!J22</f>
        <v>1.20 (t)</v>
      </c>
      <c r="J62"/>
    </row>
    <row r="63" spans="1:10" s="63" customFormat="1" ht="17.25" customHeight="1" x14ac:dyDescent="0.3">
      <c r="A63" s="73" t="str">
        <f>'Table Data'!D23</f>
        <v>2021/22-2022/23</v>
      </c>
      <c r="B63" s="74" t="str">
        <f>'Table Data'!E23</f>
        <v>2.04 (t)</v>
      </c>
      <c r="C63" s="74" t="str">
        <f>'Table Data'!F23</f>
        <v>4.22 (t)</v>
      </c>
      <c r="D63" s="74" t="str">
        <f>'Table Data'!G23</f>
        <v>3.67 (t)</v>
      </c>
      <c r="E63" s="74" t="str">
        <f>'Table Data'!H23</f>
        <v>1.11 (t)</v>
      </c>
      <c r="F63" s="74" t="str">
        <f>'Table Data'!I23</f>
        <v>2.93 (t)</v>
      </c>
      <c r="G63" s="74" t="str">
        <f>'Table Data'!J23</f>
        <v>2.38 (t)</v>
      </c>
      <c r="J63"/>
    </row>
    <row r="64" spans="1:10" s="63" customFormat="1" ht="17.25" customHeight="1" x14ac:dyDescent="0.3">
      <c r="A64" s="76" t="s">
        <v>107</v>
      </c>
      <c r="C64" s="77"/>
      <c r="D64" s="77"/>
      <c r="E64" s="77"/>
      <c r="F64" s="77"/>
      <c r="G64" s="77"/>
      <c r="J64"/>
    </row>
    <row r="65" spans="1:10" s="53" customFormat="1" ht="17.25" customHeight="1" x14ac:dyDescent="0.3">
      <c r="A65" s="78" t="s">
        <v>106</v>
      </c>
      <c r="C65" s="77"/>
      <c r="D65" s="77"/>
      <c r="E65" s="77"/>
      <c r="F65" s="77"/>
      <c r="G65" s="77"/>
      <c r="H65" s="52"/>
      <c r="J65"/>
    </row>
    <row r="66" spans="1:10" s="63" customFormat="1" ht="17.25" customHeight="1" x14ac:dyDescent="0.3">
      <c r="A66" s="79" t="s">
        <v>105</v>
      </c>
      <c r="C66" s="77"/>
      <c r="D66" s="77"/>
      <c r="E66" s="77"/>
      <c r="F66" s="77"/>
      <c r="G66" s="77"/>
      <c r="J66"/>
    </row>
    <row r="67" spans="1:10" s="63" customFormat="1" ht="13.5" customHeight="1" x14ac:dyDescent="0.3">
      <c r="C67" s="77"/>
      <c r="D67" s="77"/>
      <c r="E67" s="77"/>
      <c r="F67" s="77"/>
      <c r="G67" s="77"/>
      <c r="J67"/>
    </row>
    <row r="68" spans="1:10" s="63" customFormat="1" ht="13.5" customHeight="1" x14ac:dyDescent="0.3">
      <c r="C68" s="77"/>
      <c r="D68" s="77"/>
      <c r="E68" s="77"/>
      <c r="F68" s="77"/>
      <c r="G68" s="77"/>
      <c r="J68"/>
    </row>
    <row r="69" spans="1:10" s="63" customFormat="1" ht="13.5" customHeight="1" x14ac:dyDescent="0.3">
      <c r="C69" s="77"/>
      <c r="D69" s="77"/>
      <c r="E69" s="77"/>
      <c r="F69" s="77"/>
      <c r="G69" s="77"/>
      <c r="J69"/>
    </row>
    <row r="70" spans="1:10" s="63" customFormat="1" ht="13.5" customHeight="1" x14ac:dyDescent="0.3">
      <c r="C70" s="77"/>
      <c r="D70" s="77"/>
      <c r="E70" s="77"/>
      <c r="F70" s="77"/>
      <c r="G70" s="77"/>
      <c r="J70"/>
    </row>
    <row r="71" spans="1:10" s="63" customFormat="1" ht="13.5" customHeight="1" x14ac:dyDescent="0.3">
      <c r="C71" s="77"/>
      <c r="D71" s="77"/>
      <c r="E71" s="77"/>
      <c r="F71" s="77"/>
      <c r="G71" s="77"/>
      <c r="J71"/>
    </row>
    <row r="72" spans="1:10" s="63" customFormat="1" ht="13.5" customHeight="1" x14ac:dyDescent="0.3">
      <c r="C72" s="77"/>
      <c r="D72" s="77"/>
      <c r="E72" s="77"/>
      <c r="F72" s="77"/>
      <c r="G72" s="77"/>
    </row>
    <row r="73" spans="1:10" s="63" customFormat="1" ht="13.5" customHeight="1" x14ac:dyDescent="0.3">
      <c r="C73" s="77"/>
      <c r="D73" s="77"/>
      <c r="E73" s="77"/>
      <c r="F73" s="77"/>
      <c r="G73" s="77"/>
    </row>
    <row r="74" spans="1:10" s="63" customFormat="1" ht="13.5" customHeight="1" x14ac:dyDescent="0.3">
      <c r="C74" s="77"/>
      <c r="D74" s="77"/>
      <c r="E74" s="77"/>
      <c r="F74" s="77"/>
      <c r="G74" s="77"/>
    </row>
    <row r="75" spans="1:10" s="63" customFormat="1" ht="13.5" customHeight="1" x14ac:dyDescent="0.3">
      <c r="C75" s="77"/>
      <c r="D75" s="77"/>
      <c r="E75" s="77"/>
      <c r="F75" s="77"/>
      <c r="G75" s="77"/>
    </row>
    <row r="76" spans="1:10" s="63" customFormat="1" ht="13.5" customHeight="1" x14ac:dyDescent="0.3">
      <c r="C76" s="77"/>
      <c r="D76" s="77"/>
      <c r="E76" s="77"/>
      <c r="F76" s="77"/>
      <c r="G76" s="77"/>
    </row>
    <row r="77" spans="1:10" s="63" customFormat="1" ht="13.5" customHeight="1" x14ac:dyDescent="0.3">
      <c r="C77" s="77"/>
      <c r="D77" s="77"/>
      <c r="E77" s="77"/>
      <c r="F77" s="77"/>
      <c r="G77" s="77"/>
    </row>
    <row r="78" spans="1:10" s="63" customFormat="1" ht="13.5" customHeight="1" x14ac:dyDescent="0.3">
      <c r="C78" s="77"/>
      <c r="D78" s="77"/>
      <c r="E78" s="77"/>
      <c r="F78" s="77"/>
      <c r="G78" s="77"/>
    </row>
    <row r="79" spans="1:10" s="63" customFormat="1" ht="13.5" customHeight="1" x14ac:dyDescent="0.3">
      <c r="C79" s="77"/>
      <c r="D79" s="77"/>
      <c r="E79" s="77"/>
      <c r="F79" s="77"/>
      <c r="G79" s="77"/>
    </row>
    <row r="80" spans="1:10" s="63" customFormat="1" ht="13.5" customHeight="1" x14ac:dyDescent="0.3">
      <c r="C80" s="77"/>
      <c r="D80" s="77"/>
      <c r="E80" s="77"/>
      <c r="F80" s="77"/>
      <c r="G80" s="77"/>
    </row>
    <row r="81" spans="3:7" s="63" customFormat="1" ht="13.5" customHeight="1" x14ac:dyDescent="0.3">
      <c r="C81" s="77"/>
      <c r="D81" s="77"/>
      <c r="E81" s="77"/>
      <c r="F81" s="77"/>
      <c r="G81" s="77"/>
    </row>
    <row r="82" spans="3:7" s="63" customFormat="1" ht="13.5" customHeight="1" x14ac:dyDescent="0.3">
      <c r="C82" s="77"/>
      <c r="D82" s="77"/>
      <c r="E82" s="77"/>
      <c r="F82" s="77"/>
      <c r="G82" s="77"/>
    </row>
    <row r="83" spans="3:7" s="63" customFormat="1" ht="13.5" customHeight="1" x14ac:dyDescent="0.3">
      <c r="C83" s="77"/>
      <c r="D83" s="77"/>
      <c r="E83" s="77"/>
      <c r="F83" s="77"/>
      <c r="G83" s="77"/>
    </row>
    <row r="84" spans="3:7" s="63" customFormat="1" ht="13.5" customHeight="1" x14ac:dyDescent="0.3">
      <c r="C84" s="77"/>
      <c r="D84" s="77"/>
      <c r="E84" s="77"/>
      <c r="F84" s="77"/>
      <c r="G84" s="77"/>
    </row>
    <row r="85" spans="3:7" s="63" customFormat="1" ht="13.5" customHeight="1" x14ac:dyDescent="0.3">
      <c r="C85" s="77"/>
      <c r="D85" s="77"/>
      <c r="E85" s="77"/>
      <c r="F85" s="77"/>
      <c r="G85" s="77"/>
    </row>
    <row r="86" spans="3:7" s="63" customFormat="1" ht="13.5" customHeight="1" x14ac:dyDescent="0.3">
      <c r="C86" s="77"/>
      <c r="D86" s="77"/>
      <c r="E86" s="77"/>
      <c r="F86" s="77"/>
      <c r="G86" s="77"/>
    </row>
    <row r="87" spans="3:7" s="63" customFormat="1" ht="13.5" customHeight="1" x14ac:dyDescent="0.3">
      <c r="C87" s="77"/>
      <c r="D87" s="77"/>
      <c r="E87" s="77"/>
      <c r="F87" s="77"/>
      <c r="G87" s="77"/>
    </row>
    <row r="88" spans="3:7" s="63" customFormat="1" ht="13.5" customHeight="1" x14ac:dyDescent="0.3">
      <c r="C88" s="77"/>
      <c r="D88" s="77"/>
      <c r="E88" s="77"/>
      <c r="F88" s="77"/>
      <c r="G88" s="77"/>
    </row>
    <row r="89" spans="3:7" s="63" customFormat="1" ht="13.5" customHeight="1" x14ac:dyDescent="0.3">
      <c r="C89" s="77"/>
      <c r="D89" s="77"/>
      <c r="E89" s="77"/>
      <c r="F89" s="77"/>
      <c r="G89" s="77"/>
    </row>
    <row r="90" spans="3:7" s="63" customFormat="1" ht="13.5" customHeight="1" x14ac:dyDescent="0.3">
      <c r="C90" s="77"/>
      <c r="D90" s="77"/>
      <c r="E90" s="77"/>
      <c r="F90" s="77"/>
      <c r="G90" s="77"/>
    </row>
    <row r="91" spans="3:7" s="63" customFormat="1" ht="13.5" customHeight="1" x14ac:dyDescent="0.3">
      <c r="C91" s="77"/>
      <c r="D91" s="77"/>
      <c r="E91" s="77"/>
      <c r="F91" s="77"/>
      <c r="G91" s="77"/>
    </row>
    <row r="92" spans="3:7" s="63" customFormat="1" ht="13.5" customHeight="1" x14ac:dyDescent="0.3">
      <c r="C92" s="77"/>
      <c r="D92" s="77"/>
      <c r="E92" s="77"/>
      <c r="F92" s="77"/>
      <c r="G92" s="77"/>
    </row>
    <row r="93" spans="3:7" s="63" customFormat="1" ht="13.5" customHeight="1" x14ac:dyDescent="0.3">
      <c r="C93" s="77"/>
      <c r="D93" s="77"/>
      <c r="E93" s="77"/>
      <c r="F93" s="77"/>
      <c r="G93" s="77"/>
    </row>
    <row r="94" spans="3:7" s="63" customFormat="1" ht="13.5" customHeight="1" x14ac:dyDescent="0.3">
      <c r="C94" s="77"/>
      <c r="D94" s="77"/>
      <c r="E94" s="77"/>
      <c r="F94" s="77"/>
      <c r="G94" s="77"/>
    </row>
    <row r="95" spans="3:7" s="63" customFormat="1" ht="13.5" customHeight="1" x14ac:dyDescent="0.3">
      <c r="C95" s="77"/>
      <c r="D95" s="77"/>
      <c r="E95" s="77"/>
      <c r="F95" s="77"/>
      <c r="G95" s="77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823F-CFF8-46D0-A1FD-4723B259025A}">
  <sheetPr>
    <tabColor theme="5"/>
  </sheetPr>
  <dimension ref="A1:I67"/>
  <sheetViews>
    <sheetView showGridLines="0" zoomScaleNormal="100" workbookViewId="0">
      <selection activeCell="A3" sqref="A3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9" s="50" customFormat="1" ht="30.6" customHeight="1" x14ac:dyDescent="0.3">
      <c r="A1" s="100" t="s">
        <v>166</v>
      </c>
      <c r="B1" s="100"/>
      <c r="C1" s="100"/>
      <c r="D1" s="100"/>
      <c r="E1" s="100"/>
      <c r="F1" s="100"/>
      <c r="G1" s="100"/>
      <c r="H1" s="49"/>
    </row>
    <row r="2" spans="1:9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9" s="53" customFormat="1" ht="54" customHeight="1" x14ac:dyDescent="0.3">
      <c r="A3" s="92" t="s">
        <v>171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9" s="53" customFormat="1" ht="17.25" customHeight="1" x14ac:dyDescent="0.3">
      <c r="A4" s="96" t="s">
        <v>139</v>
      </c>
      <c r="B4" s="97"/>
      <c r="C4" s="97"/>
      <c r="D4" s="97"/>
      <c r="E4" s="97"/>
      <c r="F4" s="97"/>
      <c r="G4" s="98"/>
      <c r="H4" s="81"/>
      <c r="I4"/>
    </row>
    <row r="5" spans="1:9" s="63" customFormat="1" ht="17.25" customHeight="1" x14ac:dyDescent="0.3">
      <c r="A5" s="58" t="str">
        <f>'Table Data'!D6</f>
        <v>2011/12-2012/13</v>
      </c>
      <c r="B5" s="59" t="str">
        <f>'Table Data'!E36</f>
        <v xml:space="preserve">2.34 </v>
      </c>
      <c r="C5" s="60" t="str">
        <f>'Table Data'!F36</f>
        <v xml:space="preserve">4.29 </v>
      </c>
      <c r="D5" s="60" t="str">
        <f>'Table Data'!G36</f>
        <v xml:space="preserve">2.66 </v>
      </c>
      <c r="E5" s="60" t="str">
        <f>'Table Data'!H36</f>
        <v>2.20 (t)</v>
      </c>
      <c r="F5" s="61" t="str">
        <f>'Table Data'!I36</f>
        <v xml:space="preserve">2.22 </v>
      </c>
      <c r="G5" s="62" t="str">
        <f>'Table Data'!J36</f>
        <v xml:space="preserve">1.81 </v>
      </c>
      <c r="H5" s="81"/>
      <c r="I5"/>
    </row>
    <row r="6" spans="1:9" s="63" customFormat="1" ht="17.25" customHeight="1" x14ac:dyDescent="0.3">
      <c r="A6" s="64" t="str">
        <f>'Table Data'!D7</f>
        <v>2016/17-2017/18</v>
      </c>
      <c r="B6" s="65" t="str">
        <f>'Table Data'!E37</f>
        <v xml:space="preserve">2.43 </v>
      </c>
      <c r="C6" s="66" t="str">
        <f>'Table Data'!F37</f>
        <v xml:space="preserve">2.44 </v>
      </c>
      <c r="D6" s="66" t="str">
        <f>'Table Data'!G37</f>
        <v xml:space="preserve">5.69 </v>
      </c>
      <c r="E6" s="66" t="str">
        <f>'Table Data'!H37</f>
        <v>2.13 (t)</v>
      </c>
      <c r="F6" s="67" t="str">
        <f>'Table Data'!I37</f>
        <v xml:space="preserve">2.72 </v>
      </c>
      <c r="G6" s="68" t="s">
        <v>103</v>
      </c>
      <c r="H6"/>
      <c r="I6"/>
    </row>
    <row r="7" spans="1:9" s="71" customFormat="1" ht="17.25" customHeight="1" x14ac:dyDescent="0.3">
      <c r="A7" s="69" t="str">
        <f>'Table Data'!D8</f>
        <v>2021/22-2022/23</v>
      </c>
      <c r="B7" s="59" t="str">
        <f>'Table Data'!E38</f>
        <v xml:space="preserve">1.78 </v>
      </c>
      <c r="C7" s="60" t="str">
        <f>'Table Data'!F38</f>
        <v xml:space="preserve">4.08 </v>
      </c>
      <c r="D7" s="60" t="str">
        <f>'Table Data'!G38</f>
        <v xml:space="preserve">3.64 </v>
      </c>
      <c r="E7" s="60" t="str">
        <f>'Table Data'!H38</f>
        <v>0.95 (t)</v>
      </c>
      <c r="F7" s="61" t="str">
        <f>'Table Data'!I38</f>
        <v xml:space="preserve">2.96 </v>
      </c>
      <c r="G7" s="62" t="str">
        <f>'Table Data'!J38</f>
        <v xml:space="preserve">1.91 </v>
      </c>
      <c r="H7"/>
      <c r="I7"/>
    </row>
    <row r="8" spans="1:9" s="63" customFormat="1" ht="17.25" customHeight="1" x14ac:dyDescent="0.3">
      <c r="A8" s="93" t="s">
        <v>140</v>
      </c>
      <c r="B8" s="94"/>
      <c r="C8" s="94"/>
      <c r="D8" s="94"/>
      <c r="E8" s="94"/>
      <c r="F8" s="94"/>
      <c r="G8" s="95"/>
      <c r="H8"/>
      <c r="I8"/>
    </row>
    <row r="9" spans="1:9" s="63" customFormat="1" ht="17.25" customHeight="1" x14ac:dyDescent="0.3">
      <c r="A9" s="58" t="str">
        <f>'Table Data'!D9</f>
        <v>2011/12-2012/13</v>
      </c>
      <c r="B9" s="59" t="str">
        <f>'Table Data'!E39</f>
        <v>s</v>
      </c>
      <c r="C9" s="60" t="str">
        <f>'Table Data'!F39</f>
        <v>7.52 (t)</v>
      </c>
      <c r="D9" s="60" t="str">
        <f>'Table Data'!G39</f>
        <v>s</v>
      </c>
      <c r="E9" s="60" t="str">
        <f>'Table Data'!H39</f>
        <v xml:space="preserve">2.90 </v>
      </c>
      <c r="F9" s="61" t="str">
        <f>'Table Data'!I39</f>
        <v xml:space="preserve">2.41 </v>
      </c>
      <c r="G9" s="62" t="str">
        <f>'Table Data'!J39</f>
        <v xml:space="preserve">4.69 </v>
      </c>
      <c r="H9"/>
      <c r="I9"/>
    </row>
    <row r="10" spans="1:9" s="63" customFormat="1" ht="17.25" customHeight="1" x14ac:dyDescent="0.3">
      <c r="A10" s="64" t="str">
        <f>'Table Data'!D10</f>
        <v>2016/17-2017/18</v>
      </c>
      <c r="B10" s="65" t="str">
        <f>'Table Data'!E40</f>
        <v xml:space="preserve">2.27 </v>
      </c>
      <c r="C10" s="66" t="str">
        <f>'Table Data'!F40</f>
        <v>1.96 (t)</v>
      </c>
      <c r="D10" s="66" t="str">
        <f>'Table Data'!G40</f>
        <v>2.92 (t)</v>
      </c>
      <c r="E10" s="66" t="str">
        <f>'Table Data'!H40</f>
        <v xml:space="preserve">2.21 </v>
      </c>
      <c r="F10" s="67" t="str">
        <f>'Table Data'!I40</f>
        <v xml:space="preserve">2.95 </v>
      </c>
      <c r="G10" s="68" t="str">
        <f>'Table Data'!J40</f>
        <v xml:space="preserve">1.56 </v>
      </c>
      <c r="H10"/>
      <c r="I10"/>
    </row>
    <row r="11" spans="1:9" s="63" customFormat="1" ht="17.25" customHeight="1" x14ac:dyDescent="0.3">
      <c r="A11" s="58" t="str">
        <f>'Table Data'!D11</f>
        <v>2021/22-2022/23</v>
      </c>
      <c r="B11" s="59" t="str">
        <f>'Table Data'!E41</f>
        <v>s</v>
      </c>
      <c r="C11" s="60" t="str">
        <f>'Table Data'!F41</f>
        <v>2.77 (t)</v>
      </c>
      <c r="D11" s="60" t="str">
        <f>'Table Data'!G41</f>
        <v>s</v>
      </c>
      <c r="E11" s="60" t="str">
        <f>'Table Data'!H41</f>
        <v xml:space="preserve">1.29 </v>
      </c>
      <c r="F11" s="61" t="str">
        <f>'Table Data'!I41</f>
        <v xml:space="preserve">2.91 </v>
      </c>
      <c r="G11" s="62" t="str">
        <f>'Table Data'!J41</f>
        <v xml:space="preserve">1.87 </v>
      </c>
      <c r="H11"/>
      <c r="I11"/>
    </row>
    <row r="12" spans="1:9" s="63" customFormat="1" ht="17.25" customHeight="1" x14ac:dyDescent="0.3">
      <c r="A12" s="93" t="s">
        <v>141</v>
      </c>
      <c r="B12" s="94"/>
      <c r="C12" s="94"/>
      <c r="D12" s="94"/>
      <c r="E12" s="94"/>
      <c r="F12" s="94"/>
      <c r="G12" s="95"/>
      <c r="H12"/>
      <c r="I12"/>
    </row>
    <row r="13" spans="1:9" s="63" customFormat="1" ht="17.25" customHeight="1" x14ac:dyDescent="0.3">
      <c r="A13" s="72" t="str">
        <f>'Table Data'!D12</f>
        <v>2011/12-2012/13</v>
      </c>
      <c r="B13" s="59" t="s">
        <v>103</v>
      </c>
      <c r="C13" s="85">
        <v>3.84</v>
      </c>
      <c r="D13" s="60" t="s">
        <v>103</v>
      </c>
      <c r="E13" s="85">
        <v>1.73</v>
      </c>
      <c r="F13" s="86">
        <v>1.37</v>
      </c>
      <c r="G13" s="90">
        <v>1.1299999999999999</v>
      </c>
      <c r="H13"/>
      <c r="I13"/>
    </row>
    <row r="14" spans="1:9" s="63" customFormat="1" ht="17.25" customHeight="1" x14ac:dyDescent="0.3">
      <c r="A14" s="64" t="str">
        <f>'Table Data'!D13</f>
        <v>2016/17-2017/18</v>
      </c>
      <c r="B14" s="87">
        <v>1.81</v>
      </c>
      <c r="C14" s="88">
        <v>2.38</v>
      </c>
      <c r="D14" s="88">
        <v>5.83</v>
      </c>
      <c r="E14" s="88">
        <v>1.28</v>
      </c>
      <c r="F14" s="89">
        <v>1.95</v>
      </c>
      <c r="G14" s="91">
        <v>1.52</v>
      </c>
      <c r="H14"/>
      <c r="I14"/>
    </row>
    <row r="15" spans="1:9" s="63" customFormat="1" ht="17.25" customHeight="1" x14ac:dyDescent="0.3">
      <c r="A15" s="69" t="str">
        <f>'Table Data'!D14</f>
        <v>2021/22-2022/23</v>
      </c>
      <c r="B15" s="59" t="s">
        <v>103</v>
      </c>
      <c r="C15" s="85">
        <v>4.91</v>
      </c>
      <c r="D15" s="60" t="s">
        <v>103</v>
      </c>
      <c r="E15" s="85">
        <v>0.88</v>
      </c>
      <c r="F15" s="86">
        <v>3.45</v>
      </c>
      <c r="G15" s="90">
        <v>1.28</v>
      </c>
      <c r="H15"/>
      <c r="I15"/>
    </row>
    <row r="16" spans="1:9" s="63" customFormat="1" ht="17.25" customHeight="1" x14ac:dyDescent="0.3">
      <c r="A16" s="93" t="s">
        <v>142</v>
      </c>
      <c r="B16" s="94"/>
      <c r="C16" s="94"/>
      <c r="D16" s="94"/>
      <c r="E16" s="94"/>
      <c r="F16" s="94"/>
      <c r="G16" s="95"/>
      <c r="I16"/>
    </row>
    <row r="17" spans="1:9" s="63" customFormat="1" ht="17.25" customHeight="1" x14ac:dyDescent="0.3">
      <c r="A17" s="72" t="str">
        <f>'Table Data'!D15</f>
        <v>2011/12-2012/13</v>
      </c>
      <c r="B17" s="59" t="str">
        <f>'Table Data'!E45</f>
        <v>s</v>
      </c>
      <c r="C17" s="60" t="s">
        <v>103</v>
      </c>
      <c r="D17" s="60" t="str">
        <f>'Table Data'!G45</f>
        <v>s</v>
      </c>
      <c r="E17" s="60" t="str">
        <f>'Table Data'!H45</f>
        <v xml:space="preserve">2.22 </v>
      </c>
      <c r="F17" s="61" t="str">
        <f>'Table Data'!I45</f>
        <v xml:space="preserve">3.05 </v>
      </c>
      <c r="G17" s="62" t="str">
        <f>'Table Data'!J45</f>
        <v xml:space="preserve">2.24 </v>
      </c>
      <c r="I17"/>
    </row>
    <row r="18" spans="1:9" s="63" customFormat="1" ht="17.25" customHeight="1" x14ac:dyDescent="0.3">
      <c r="A18" s="64" t="str">
        <f>'Table Data'!D16</f>
        <v>2016/17-2017/18</v>
      </c>
      <c r="B18" s="65" t="str">
        <f>'Table Data'!E46</f>
        <v xml:space="preserve">2.61 </v>
      </c>
      <c r="C18" s="66" t="str">
        <f>'Table Data'!F46</f>
        <v xml:space="preserve">5.21 </v>
      </c>
      <c r="D18" s="66" t="str">
        <f>'Table Data'!G46</f>
        <v xml:space="preserve">4.20 </v>
      </c>
      <c r="E18" s="66" t="str">
        <f>'Table Data'!H46</f>
        <v xml:space="preserve">1.16 </v>
      </c>
      <c r="F18" s="67" t="str">
        <f>'Table Data'!I46</f>
        <v xml:space="preserve">3.40 </v>
      </c>
      <c r="G18" s="68" t="str">
        <f>'Table Data'!J46</f>
        <v xml:space="preserve">1.13 </v>
      </c>
      <c r="I18"/>
    </row>
    <row r="19" spans="1:9" s="63" customFormat="1" ht="17.25" customHeight="1" x14ac:dyDescent="0.3">
      <c r="A19" s="72" t="str">
        <f>'Table Data'!D17</f>
        <v>2021/22-2022/23</v>
      </c>
      <c r="B19" s="59" t="str">
        <f>'Table Data'!E47</f>
        <v xml:space="preserve">2.35 </v>
      </c>
      <c r="C19" s="60" t="str">
        <f>'Table Data'!F47</f>
        <v>s</v>
      </c>
      <c r="D19" s="60" t="str">
        <f>'Table Data'!G47</f>
        <v>s</v>
      </c>
      <c r="E19" s="60" t="str">
        <f>'Table Data'!H47</f>
        <v xml:space="preserve">1.21 </v>
      </c>
      <c r="F19" s="61" t="s">
        <v>103</v>
      </c>
      <c r="G19" s="62" t="str">
        <f>'Table Data'!J47</f>
        <v>s</v>
      </c>
      <c r="I19"/>
    </row>
    <row r="20" spans="1:9" s="63" customFormat="1" ht="17.25" customHeight="1" x14ac:dyDescent="0.3">
      <c r="A20" s="93" t="s">
        <v>143</v>
      </c>
      <c r="B20" s="94"/>
      <c r="C20" s="94"/>
      <c r="D20" s="94"/>
      <c r="E20" s="94"/>
      <c r="F20" s="94"/>
      <c r="G20" s="95"/>
      <c r="I20"/>
    </row>
    <row r="21" spans="1:9" s="63" customFormat="1" ht="17.25" customHeight="1" x14ac:dyDescent="0.3">
      <c r="A21" s="72" t="str">
        <f>'Table Data'!D19</f>
        <v>2016/17-2017/18</v>
      </c>
      <c r="B21" s="59" t="str">
        <f>'Table Data'!E48</f>
        <v xml:space="preserve">2.54 </v>
      </c>
      <c r="C21" s="60" t="str">
        <f>'Table Data'!F48</f>
        <v xml:space="preserve">6.57 </v>
      </c>
      <c r="D21" s="60" t="str">
        <f>'Table Data'!G48</f>
        <v xml:space="preserve">2.45 </v>
      </c>
      <c r="E21" s="60" t="str">
        <f>'Table Data'!H48</f>
        <v xml:space="preserve">2.88 </v>
      </c>
      <c r="F21" s="61" t="str">
        <f>'Table Data'!I48</f>
        <v xml:space="preserve">2.99 </v>
      </c>
      <c r="G21" s="62" t="str">
        <f>'Table Data'!J48</f>
        <v xml:space="preserve">1.17 </v>
      </c>
      <c r="I21"/>
    </row>
    <row r="22" spans="1:9" s="63" customFormat="1" ht="17.25" customHeight="1" x14ac:dyDescent="0.3">
      <c r="A22" s="64" t="str">
        <f>'Table Data'!D20</f>
        <v>2021/22-2022/23</v>
      </c>
      <c r="B22" s="65" t="str">
        <f>'Table Data'!E49</f>
        <v xml:space="preserve">2.31 </v>
      </c>
      <c r="C22" s="66" t="str">
        <f>'Table Data'!F49</f>
        <v>s</v>
      </c>
      <c r="D22" s="66" t="str">
        <f>'Table Data'!G49</f>
        <v>s</v>
      </c>
      <c r="E22" s="66" t="str">
        <f>'Table Data'!H49</f>
        <v xml:space="preserve">1.87 </v>
      </c>
      <c r="F22" s="67" t="str">
        <f>'Table Data'!I49</f>
        <v xml:space="preserve">2.49 </v>
      </c>
      <c r="G22" s="68" t="str">
        <f>'Table Data'!J49</f>
        <v xml:space="preserve">1.92 </v>
      </c>
      <c r="I22"/>
    </row>
    <row r="23" spans="1:9" s="63" customFormat="1" ht="17.25" customHeight="1" x14ac:dyDescent="0.3">
      <c r="A23" s="72" t="str">
        <f>'Table Data'!D21</f>
        <v>2011/12-2012/13</v>
      </c>
      <c r="B23" s="59" t="str">
        <f>'Table Data'!E50</f>
        <v>s</v>
      </c>
      <c r="C23" s="60" t="str">
        <f>'Table Data'!F50</f>
        <v>s</v>
      </c>
      <c r="D23" s="60" t="str">
        <f>'Table Data'!G50</f>
        <v>0</v>
      </c>
      <c r="E23" s="60" t="str">
        <f>'Table Data'!H50</f>
        <v xml:space="preserve">1.11 </v>
      </c>
      <c r="F23" s="61" t="str">
        <f>'Table Data'!I50</f>
        <v xml:space="preserve">4.26 </v>
      </c>
      <c r="G23" s="62" t="str">
        <f>'Table Data'!J50</f>
        <v xml:space="preserve">2.77 </v>
      </c>
      <c r="I23"/>
    </row>
    <row r="24" spans="1:9" s="63" customFormat="1" ht="17.25" customHeight="1" x14ac:dyDescent="0.3">
      <c r="A24" s="93" t="s">
        <v>144</v>
      </c>
      <c r="B24" s="94"/>
      <c r="C24" s="94"/>
      <c r="D24" s="94"/>
      <c r="E24" s="94"/>
      <c r="F24" s="94"/>
      <c r="G24" s="95"/>
      <c r="I24"/>
    </row>
    <row r="25" spans="1:9" s="63" customFormat="1" ht="17.25" customHeight="1" x14ac:dyDescent="0.3">
      <c r="A25" s="72" t="str">
        <f>'Table Data'!D23</f>
        <v>2021/22-2022/23</v>
      </c>
      <c r="B25" s="59" t="str">
        <f>'Table Data'!E51</f>
        <v>s</v>
      </c>
      <c r="C25" s="60" t="str">
        <f>'Table Data'!F51</f>
        <v>s</v>
      </c>
      <c r="D25" s="60" t="str">
        <f>'Table Data'!G51</f>
        <v>0</v>
      </c>
      <c r="E25" s="60" t="str">
        <f>'Table Data'!H51</f>
        <v>s</v>
      </c>
      <c r="F25" s="61" t="str">
        <f>'Table Data'!I51</f>
        <v>0</v>
      </c>
      <c r="G25" s="62" t="str">
        <f>'Table Data'!J51</f>
        <v>0</v>
      </c>
      <c r="I25"/>
    </row>
    <row r="26" spans="1:9" s="63" customFormat="1" ht="17.25" customHeight="1" x14ac:dyDescent="0.3">
      <c r="A26" s="64" t="str">
        <f>'Table Data'!D24</f>
        <v>2011/12-2012/13</v>
      </c>
      <c r="B26" s="65" t="str">
        <f>'Table Data'!E52</f>
        <v>s</v>
      </c>
      <c r="C26" s="66" t="str">
        <f>'Table Data'!F52</f>
        <v>s</v>
      </c>
      <c r="D26" s="66" t="s">
        <v>103</v>
      </c>
      <c r="E26" s="66" t="str">
        <f>'Table Data'!H52</f>
        <v>0</v>
      </c>
      <c r="F26" s="67" t="str">
        <f>'Table Data'!I52</f>
        <v>s</v>
      </c>
      <c r="G26" s="68" t="str">
        <f>'Table Data'!J52</f>
        <v>s</v>
      </c>
      <c r="I26"/>
    </row>
    <row r="27" spans="1:9" s="63" customFormat="1" ht="17.25" customHeight="1" x14ac:dyDescent="0.3">
      <c r="A27" s="72" t="str">
        <f>'Table Data'!D25</f>
        <v>2016/17-2017/18</v>
      </c>
      <c r="B27" s="59" t="str">
        <f>'Table Data'!E53</f>
        <v xml:space="preserve">2.10 </v>
      </c>
      <c r="C27" s="60" t="str">
        <f>'Table Data'!F53</f>
        <v>s</v>
      </c>
      <c r="D27" s="60" t="str">
        <f>'Table Data'!G53</f>
        <v>0</v>
      </c>
      <c r="E27" s="60" t="str">
        <f>'Table Data'!H53</f>
        <v xml:space="preserve">1.02 </v>
      </c>
      <c r="F27" s="61" t="str">
        <f>'Table Data'!I53</f>
        <v>s</v>
      </c>
      <c r="G27" s="62" t="s">
        <v>103</v>
      </c>
      <c r="I27"/>
    </row>
    <row r="28" spans="1:9" s="63" customFormat="1" ht="17.25" customHeight="1" x14ac:dyDescent="0.3">
      <c r="A28" s="93" t="s">
        <v>54</v>
      </c>
      <c r="B28" s="94"/>
      <c r="C28" s="94"/>
      <c r="D28" s="94"/>
      <c r="E28" s="94"/>
      <c r="F28" s="94"/>
      <c r="G28" s="95"/>
      <c r="I28"/>
    </row>
    <row r="29" spans="1:9" s="63" customFormat="1" ht="17.25" customHeight="1" x14ac:dyDescent="0.3">
      <c r="A29" s="72" t="str">
        <f>'Table Data'!D18</f>
        <v>2011/12-2012/13</v>
      </c>
      <c r="B29" s="59" t="str">
        <f>Table_RHA!B13</f>
        <v>2.49 (t)</v>
      </c>
      <c r="C29" s="60" t="str">
        <f>Table_RHA!C13</f>
        <v>4.40 (t)</v>
      </c>
      <c r="D29" s="60" t="str">
        <f>Table_RHA!D13</f>
        <v>2.84 (t)</v>
      </c>
      <c r="E29" s="60" t="str">
        <f>Table_RHA!E13</f>
        <v>2.50 (t)</v>
      </c>
      <c r="F29" s="61" t="str">
        <f>Table_RHA!F13</f>
        <v xml:space="preserve">2.42 </v>
      </c>
      <c r="G29" s="62" t="str">
        <f>Table_RHA!G13</f>
        <v xml:space="preserve">1.82 </v>
      </c>
      <c r="I29"/>
    </row>
    <row r="30" spans="1:9" s="63" customFormat="1" ht="17.25" customHeight="1" x14ac:dyDescent="0.3">
      <c r="A30" s="64" t="str">
        <f>'Table Data'!D19</f>
        <v>2016/17-2017/18</v>
      </c>
      <c r="B30" s="65" t="str">
        <f>Table_RHA!B14</f>
        <v>2.25 (t)</v>
      </c>
      <c r="C30" s="66" t="str">
        <f>Table_RHA!C14</f>
        <v>2.44 (t)</v>
      </c>
      <c r="D30" s="66" t="str">
        <f>Table_RHA!D14</f>
        <v>5.26 (t)</v>
      </c>
      <c r="E30" s="66" t="str">
        <f>Table_RHA!E14</f>
        <v>1.86 (t)</v>
      </c>
      <c r="F30" s="67" t="str">
        <f>Table_RHA!F14</f>
        <v xml:space="preserve">2.66 </v>
      </c>
      <c r="G30" s="68" t="str">
        <f>Table_RHA!G14</f>
        <v xml:space="preserve">1.40 </v>
      </c>
    </row>
    <row r="31" spans="1:9" s="63" customFormat="1" ht="17.25" customHeight="1" x14ac:dyDescent="0.3">
      <c r="A31" s="72" t="str">
        <f>'Table Data'!D20</f>
        <v>2021/22-2022/23</v>
      </c>
      <c r="B31" s="59" t="str">
        <f>Table_RHA!B15</f>
        <v>1.91 (t)</v>
      </c>
      <c r="C31" s="60" t="str">
        <f>Table_RHA!C15</f>
        <v>4.01 (t)</v>
      </c>
      <c r="D31" s="60" t="str">
        <f>Table_RHA!D15</f>
        <v>5.21 (t)</v>
      </c>
      <c r="E31" s="60" t="str">
        <f>Table_RHA!E15</f>
        <v>1.10 (t)</v>
      </c>
      <c r="F31" s="61" t="str">
        <f>Table_RHA!F15</f>
        <v xml:space="preserve">3.01 </v>
      </c>
      <c r="G31" s="62" t="str">
        <f>Table_RHA!G15</f>
        <v xml:space="preserve">1.92 </v>
      </c>
    </row>
    <row r="32" spans="1:9" s="63" customFormat="1" ht="17.25" customHeight="1" x14ac:dyDescent="0.3">
      <c r="A32" s="93" t="s">
        <v>56</v>
      </c>
      <c r="B32" s="94"/>
      <c r="C32" s="94"/>
      <c r="D32" s="94"/>
      <c r="E32" s="94"/>
      <c r="F32" s="94"/>
      <c r="G32" s="95"/>
    </row>
    <row r="33" spans="1:8" s="63" customFormat="1" ht="17.25" customHeight="1" x14ac:dyDescent="0.3">
      <c r="A33" s="72" t="str">
        <f>'Table Data'!D21</f>
        <v>2011/12-2012/13</v>
      </c>
      <c r="B33" s="59" t="str">
        <f>'Table Data'!E21</f>
        <v>2.34 (t)</v>
      </c>
      <c r="C33" s="59" t="str">
        <f>'Table Data'!F21</f>
        <v>3.27 (t)</v>
      </c>
      <c r="D33" s="59" t="str">
        <f>'Table Data'!G21</f>
        <v>3.09 (t)</v>
      </c>
      <c r="E33" s="59" t="str">
        <f>'Table Data'!H21</f>
        <v>1.85 (t)</v>
      </c>
      <c r="F33" s="59" t="str">
        <f>'Table Data'!I21</f>
        <v>2.31 (t)</v>
      </c>
      <c r="G33" s="59" t="str">
        <f>'Table Data'!J21</f>
        <v>1.73 (t)</v>
      </c>
    </row>
    <row r="34" spans="1:8" s="63" customFormat="1" ht="17.25" customHeight="1" x14ac:dyDescent="0.3">
      <c r="A34" s="64" t="str">
        <f>'Table Data'!D22</f>
        <v>2016/17-2017/18</v>
      </c>
      <c r="B34" s="65" t="str">
        <f>'Table Data'!E22</f>
        <v>2.26 (t)</v>
      </c>
      <c r="C34" s="65" t="str">
        <f>'Table Data'!F22</f>
        <v>2.93 (t)</v>
      </c>
      <c r="D34" s="65" t="str">
        <f>'Table Data'!G22</f>
        <v>3.82 (t)</v>
      </c>
      <c r="E34" s="65" t="str">
        <f>'Table Data'!H22</f>
        <v>1.88 (t)</v>
      </c>
      <c r="F34" s="65" t="str">
        <f>'Table Data'!I22</f>
        <v>2.66 (t)</v>
      </c>
      <c r="G34" s="65" t="str">
        <f>'Table Data'!J22</f>
        <v>1.20 (t)</v>
      </c>
    </row>
    <row r="35" spans="1:8" s="63" customFormat="1" ht="17.25" customHeight="1" x14ac:dyDescent="0.3">
      <c r="A35" s="73" t="str">
        <f>'Table Data'!D23</f>
        <v>2021/22-2022/23</v>
      </c>
      <c r="B35" s="74" t="str">
        <f>'Table Data'!E23</f>
        <v>2.04 (t)</v>
      </c>
      <c r="C35" s="74" t="str">
        <f>'Table Data'!F23</f>
        <v>4.22 (t)</v>
      </c>
      <c r="D35" s="74" t="str">
        <f>'Table Data'!G23</f>
        <v>3.67 (t)</v>
      </c>
      <c r="E35" s="74" t="str">
        <f>'Table Data'!H23</f>
        <v>1.11 (t)</v>
      </c>
      <c r="F35" s="74" t="str">
        <f>'Table Data'!I23</f>
        <v>2.93 (t)</v>
      </c>
      <c r="G35" s="74" t="str">
        <f>'Table Data'!J23</f>
        <v>2.38 (t)</v>
      </c>
    </row>
    <row r="36" spans="1:8" s="63" customFormat="1" ht="17.25" customHeight="1" x14ac:dyDescent="0.25">
      <c r="A36" s="76" t="s">
        <v>107</v>
      </c>
      <c r="C36" s="77"/>
      <c r="D36" s="77"/>
      <c r="E36" s="77"/>
      <c r="F36" s="77"/>
      <c r="G36" s="77"/>
    </row>
    <row r="37" spans="1:8" s="53" customFormat="1" ht="17.25" customHeight="1" x14ac:dyDescent="0.3">
      <c r="A37" s="78" t="s">
        <v>106</v>
      </c>
      <c r="C37" s="77"/>
      <c r="D37" s="77"/>
      <c r="E37" s="77"/>
      <c r="F37" s="77"/>
      <c r="G37" s="77"/>
      <c r="H37" s="52"/>
    </row>
    <row r="38" spans="1:8" s="63" customFormat="1" ht="17.25" customHeight="1" x14ac:dyDescent="0.3">
      <c r="A38" s="79" t="s">
        <v>105</v>
      </c>
      <c r="C38" s="77"/>
      <c r="D38" s="77"/>
      <c r="E38" s="77"/>
      <c r="F38" s="77"/>
      <c r="G38" s="77"/>
    </row>
    <row r="39" spans="1:8" s="63" customFormat="1" ht="13.5" customHeight="1" x14ac:dyDescent="0.3">
      <c r="C39" s="77"/>
      <c r="D39" s="77"/>
      <c r="E39" s="77"/>
      <c r="F39" s="77"/>
      <c r="G39" s="77"/>
    </row>
    <row r="40" spans="1:8" s="63" customFormat="1" ht="13.5" customHeight="1" x14ac:dyDescent="0.3">
      <c r="C40" s="77"/>
      <c r="D40" s="77"/>
      <c r="E40" s="77"/>
      <c r="F40" s="77"/>
      <c r="G40" s="77"/>
    </row>
    <row r="41" spans="1:8" s="63" customFormat="1" ht="13.5" customHeight="1" x14ac:dyDescent="0.3">
      <c r="C41" s="77"/>
      <c r="D41" s="77"/>
      <c r="E41" s="77"/>
      <c r="F41" s="77"/>
      <c r="G41" s="77"/>
    </row>
    <row r="42" spans="1:8" s="63" customFormat="1" ht="13.5" customHeight="1" x14ac:dyDescent="0.3">
      <c r="C42" s="77"/>
      <c r="D42" s="77"/>
      <c r="E42" s="77"/>
      <c r="F42" s="77"/>
      <c r="G42" s="77"/>
    </row>
    <row r="43" spans="1:8" s="63" customFormat="1" ht="13.5" customHeight="1" x14ac:dyDescent="0.3">
      <c r="C43" s="77"/>
      <c r="D43" s="77"/>
      <c r="E43" s="77"/>
      <c r="F43" s="77"/>
      <c r="G43" s="77"/>
    </row>
    <row r="44" spans="1:8" s="63" customFormat="1" ht="13.5" customHeight="1" x14ac:dyDescent="0.3">
      <c r="C44" s="77"/>
      <c r="D44" s="77"/>
      <c r="E44" s="77"/>
      <c r="F44" s="77"/>
      <c r="G44" s="77"/>
    </row>
    <row r="45" spans="1:8" s="63" customFormat="1" ht="13.5" customHeight="1" x14ac:dyDescent="0.3">
      <c r="C45" s="77"/>
      <c r="D45" s="77"/>
      <c r="E45" s="77"/>
      <c r="F45" s="77"/>
      <c r="G45" s="77"/>
    </row>
    <row r="46" spans="1:8" s="63" customFormat="1" ht="13.5" customHeight="1" x14ac:dyDescent="0.3">
      <c r="C46" s="77"/>
      <c r="D46" s="77"/>
      <c r="E46" s="77"/>
      <c r="F46" s="77"/>
      <c r="G46" s="77"/>
    </row>
    <row r="47" spans="1:8" s="63" customFormat="1" ht="13.5" customHeight="1" x14ac:dyDescent="0.3">
      <c r="C47" s="77"/>
      <c r="D47" s="77"/>
      <c r="E47" s="77"/>
      <c r="F47" s="77"/>
      <c r="G47" s="77"/>
    </row>
    <row r="48" spans="1:8" s="63" customFormat="1" ht="13.5" customHeight="1" x14ac:dyDescent="0.3">
      <c r="C48" s="77"/>
      <c r="D48" s="77"/>
      <c r="E48" s="77"/>
      <c r="F48" s="77"/>
      <c r="G48" s="77"/>
    </row>
    <row r="49" spans="3:7" s="63" customFormat="1" ht="13.5" customHeight="1" x14ac:dyDescent="0.3">
      <c r="C49" s="77"/>
      <c r="D49" s="77"/>
      <c r="E49" s="77"/>
      <c r="F49" s="77"/>
      <c r="G49" s="77"/>
    </row>
    <row r="50" spans="3:7" s="63" customFormat="1" ht="13.5" customHeight="1" x14ac:dyDescent="0.3">
      <c r="C50" s="77"/>
      <c r="D50" s="77"/>
      <c r="E50" s="77"/>
      <c r="F50" s="77"/>
      <c r="G50" s="77"/>
    </row>
    <row r="51" spans="3:7" s="63" customFormat="1" ht="13.5" customHeight="1" x14ac:dyDescent="0.3">
      <c r="C51" s="77"/>
      <c r="D51" s="77"/>
      <c r="E51" s="77"/>
      <c r="F51" s="77"/>
      <c r="G51" s="77"/>
    </row>
    <row r="52" spans="3:7" s="63" customFormat="1" ht="13.5" customHeight="1" x14ac:dyDescent="0.3">
      <c r="C52" s="77"/>
      <c r="D52" s="77"/>
      <c r="E52" s="77"/>
      <c r="F52" s="77"/>
      <c r="G52" s="77"/>
    </row>
    <row r="53" spans="3:7" s="63" customFormat="1" ht="13.5" customHeight="1" x14ac:dyDescent="0.3">
      <c r="C53" s="77"/>
      <c r="D53" s="77"/>
      <c r="E53" s="77"/>
      <c r="F53" s="77"/>
      <c r="G53" s="77"/>
    </row>
    <row r="54" spans="3:7" s="63" customFormat="1" ht="13.5" customHeight="1" x14ac:dyDescent="0.3">
      <c r="C54" s="77"/>
      <c r="D54" s="77"/>
      <c r="E54" s="77"/>
      <c r="F54" s="77"/>
      <c r="G54" s="77"/>
    </row>
    <row r="55" spans="3:7" s="63" customFormat="1" ht="13.5" customHeight="1" x14ac:dyDescent="0.3">
      <c r="C55" s="77"/>
      <c r="D55" s="77"/>
      <c r="E55" s="77"/>
      <c r="F55" s="77"/>
      <c r="G55" s="77"/>
    </row>
    <row r="56" spans="3:7" s="63" customFormat="1" ht="13.5" customHeight="1" x14ac:dyDescent="0.3">
      <c r="C56" s="77"/>
      <c r="D56" s="77"/>
      <c r="E56" s="77"/>
      <c r="F56" s="77"/>
      <c r="G56" s="77"/>
    </row>
    <row r="57" spans="3:7" s="63" customFormat="1" ht="13.5" customHeight="1" x14ac:dyDescent="0.3">
      <c r="C57" s="77"/>
      <c r="D57" s="77"/>
      <c r="E57" s="77"/>
      <c r="F57" s="77"/>
      <c r="G57" s="77"/>
    </row>
    <row r="58" spans="3:7" s="63" customFormat="1" ht="13.5" customHeight="1" x14ac:dyDescent="0.3">
      <c r="C58" s="77"/>
      <c r="D58" s="77"/>
      <c r="E58" s="77"/>
      <c r="F58" s="77"/>
      <c r="G58" s="77"/>
    </row>
    <row r="59" spans="3:7" s="63" customFormat="1" ht="13.5" customHeight="1" x14ac:dyDescent="0.3">
      <c r="C59" s="77"/>
      <c r="D59" s="77"/>
      <c r="E59" s="77"/>
      <c r="F59" s="77"/>
      <c r="G59" s="77"/>
    </row>
    <row r="60" spans="3:7" s="63" customFormat="1" ht="13.5" customHeight="1" x14ac:dyDescent="0.3">
      <c r="C60" s="77"/>
      <c r="D60" s="77"/>
      <c r="E60" s="77"/>
      <c r="F60" s="77"/>
      <c r="G60" s="77"/>
    </row>
    <row r="61" spans="3:7" s="63" customFormat="1" ht="13.5" customHeight="1" x14ac:dyDescent="0.3">
      <c r="C61" s="77"/>
      <c r="D61" s="77"/>
      <c r="E61" s="77"/>
      <c r="F61" s="77"/>
      <c r="G61" s="77"/>
    </row>
    <row r="62" spans="3:7" s="63" customFormat="1" ht="13.5" customHeight="1" x14ac:dyDescent="0.3">
      <c r="C62" s="77"/>
      <c r="D62" s="77"/>
      <c r="E62" s="77"/>
      <c r="F62" s="77"/>
      <c r="G62" s="77"/>
    </row>
    <row r="63" spans="3:7" s="63" customFormat="1" ht="13.5" customHeight="1" x14ac:dyDescent="0.3">
      <c r="C63" s="77"/>
      <c r="D63" s="77"/>
      <c r="E63" s="77"/>
      <c r="F63" s="77"/>
      <c r="G63" s="77"/>
    </row>
    <row r="64" spans="3:7" s="63" customFormat="1" ht="13.5" customHeight="1" x14ac:dyDescent="0.3">
      <c r="C64" s="77"/>
      <c r="D64" s="77"/>
      <c r="E64" s="77"/>
      <c r="F64" s="77"/>
      <c r="G64" s="77"/>
    </row>
    <row r="65" spans="3:7" s="63" customFormat="1" ht="13.5" customHeight="1" x14ac:dyDescent="0.3">
      <c r="C65" s="77"/>
      <c r="D65" s="77"/>
      <c r="E65" s="77"/>
      <c r="F65" s="77"/>
      <c r="G65" s="77"/>
    </row>
    <row r="66" spans="3:7" s="63" customFormat="1" ht="13.5" customHeight="1" x14ac:dyDescent="0.3">
      <c r="C66" s="77"/>
      <c r="D66" s="77"/>
      <c r="E66" s="77"/>
      <c r="F66" s="77"/>
      <c r="G66" s="77"/>
    </row>
    <row r="67" spans="3:7" s="63" customFormat="1" ht="13.5" customHeight="1" x14ac:dyDescent="0.3">
      <c r="C67" s="77"/>
      <c r="D67" s="77"/>
      <c r="E67" s="77"/>
      <c r="F67" s="77"/>
      <c r="G67" s="77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3442-AAF0-4385-830F-147018BE2A00}">
  <sheetPr>
    <tabColor theme="5"/>
  </sheetPr>
  <dimension ref="A1:H55"/>
  <sheetViews>
    <sheetView showGridLines="0" zoomScaleNormal="100" workbookViewId="0">
      <selection activeCell="A3" sqref="A3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00" t="s">
        <v>167</v>
      </c>
      <c r="B1" s="100"/>
      <c r="C1" s="100"/>
      <c r="D1" s="100"/>
      <c r="E1" s="100"/>
      <c r="F1" s="100"/>
      <c r="G1" s="100"/>
      <c r="H1" s="49"/>
    </row>
    <row r="2" spans="1:8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8" s="53" customFormat="1" ht="54" customHeight="1" x14ac:dyDescent="0.3">
      <c r="A3" s="92" t="s">
        <v>171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53" customFormat="1" ht="17.25" customHeight="1" x14ac:dyDescent="0.3">
      <c r="A4" s="96" t="s">
        <v>146</v>
      </c>
      <c r="B4" s="97"/>
      <c r="C4" s="97"/>
      <c r="D4" s="97"/>
      <c r="E4" s="97"/>
      <c r="F4" s="97"/>
      <c r="G4" s="98"/>
      <c r="H4"/>
    </row>
    <row r="5" spans="1:8" s="63" customFormat="1" ht="17.25" customHeight="1" x14ac:dyDescent="0.3">
      <c r="A5" s="58" t="str">
        <f>'Table Data'!D6</f>
        <v>2011/12-2012/13</v>
      </c>
      <c r="B5" s="59" t="str">
        <f>'Table Data'!E54</f>
        <v xml:space="preserve">2.53 </v>
      </c>
      <c r="C5" s="60" t="str">
        <f>'Table Data'!F54</f>
        <v xml:space="preserve">3.31 </v>
      </c>
      <c r="D5" s="60" t="str">
        <f>'Table Data'!G54</f>
        <v>1.96 (t)</v>
      </c>
      <c r="E5" s="60" t="str">
        <f>'Table Data'!H54</f>
        <v>2.03 (t)</v>
      </c>
      <c r="F5" s="61" t="str">
        <f>'Table Data'!I54</f>
        <v xml:space="preserve">2.39 </v>
      </c>
      <c r="G5" s="62" t="str">
        <f>'Table Data'!J54</f>
        <v xml:space="preserve">1.72 </v>
      </c>
      <c r="H5"/>
    </row>
    <row r="6" spans="1:8" s="63" customFormat="1" ht="17.25" customHeight="1" x14ac:dyDescent="0.3">
      <c r="A6" s="64" t="str">
        <f>'Table Data'!D7</f>
        <v>2016/17-2017/18</v>
      </c>
      <c r="B6" s="65" t="str">
        <f>'Table Data'!E55</f>
        <v xml:space="preserve">2.58 </v>
      </c>
      <c r="C6" s="66" t="str">
        <f>'Table Data'!F55</f>
        <v xml:space="preserve">3.13 </v>
      </c>
      <c r="D6" s="66" t="str">
        <f>'Table Data'!G55</f>
        <v>3.58 (t)</v>
      </c>
      <c r="E6" s="66" t="str">
        <f>'Table Data'!H55</f>
        <v>1.98 (t)</v>
      </c>
      <c r="F6" s="67" t="str">
        <f>'Table Data'!I55</f>
        <v xml:space="preserve">2.52 </v>
      </c>
      <c r="G6" s="68" t="str">
        <f>'Table Data'!J55</f>
        <v xml:space="preserve">1.38 </v>
      </c>
      <c r="H6"/>
    </row>
    <row r="7" spans="1:8" s="71" customFormat="1" ht="17.25" customHeight="1" x14ac:dyDescent="0.3">
      <c r="A7" s="69" t="str">
        <f>'Table Data'!D8</f>
        <v>2021/22-2022/23</v>
      </c>
      <c r="B7" s="59" t="str">
        <f>'Table Data'!E56</f>
        <v xml:space="preserve">2.46 </v>
      </c>
      <c r="C7" s="60" t="str">
        <f>'Table Data'!F56</f>
        <v xml:space="preserve">3.91 </v>
      </c>
      <c r="D7" s="60" t="str">
        <f>'Table Data'!G56</f>
        <v>3.64 (t)</v>
      </c>
      <c r="E7" s="60" t="str">
        <f>'Table Data'!H56</f>
        <v>0.90 (t)</v>
      </c>
      <c r="F7" s="61" t="str">
        <f>'Table Data'!I56</f>
        <v xml:space="preserve">2.97 </v>
      </c>
      <c r="G7" s="62" t="str">
        <f>'Table Data'!J56</f>
        <v xml:space="preserve">2.24 </v>
      </c>
      <c r="H7"/>
    </row>
    <row r="8" spans="1:8" s="63" customFormat="1" ht="17.25" customHeight="1" x14ac:dyDescent="0.3">
      <c r="A8" s="93" t="s">
        <v>147</v>
      </c>
      <c r="B8" s="94"/>
      <c r="C8" s="94"/>
      <c r="D8" s="94"/>
      <c r="E8" s="94"/>
      <c r="F8" s="94"/>
      <c r="G8" s="95"/>
      <c r="H8"/>
    </row>
    <row r="9" spans="1:8" s="63" customFormat="1" ht="17.25" customHeight="1" x14ac:dyDescent="0.3">
      <c r="A9" s="58" t="str">
        <f>'Table Data'!D9</f>
        <v>2011/12-2012/13</v>
      </c>
      <c r="B9" s="59" t="str">
        <f>'Table Data'!E57</f>
        <v xml:space="preserve">2.77 </v>
      </c>
      <c r="C9" s="60" t="str">
        <f>'Table Data'!F57</f>
        <v>3.29 (t)</v>
      </c>
      <c r="D9" s="60" t="str">
        <f>'Table Data'!G57</f>
        <v xml:space="preserve">5.51 </v>
      </c>
      <c r="E9" s="60" t="str">
        <f>'Table Data'!H57</f>
        <v xml:space="preserve">2.19 </v>
      </c>
      <c r="F9" s="61" t="str">
        <f>'Table Data'!I57</f>
        <v xml:space="preserve">2.59 </v>
      </c>
      <c r="G9" s="62" t="str">
        <f>'Table Data'!J57</f>
        <v>2.35 (t)</v>
      </c>
      <c r="H9"/>
    </row>
    <row r="10" spans="1:8" s="63" customFormat="1" ht="17.25" customHeight="1" x14ac:dyDescent="0.3">
      <c r="A10" s="64" t="str">
        <f>'Table Data'!D10</f>
        <v>2016/17-2017/18</v>
      </c>
      <c r="B10" s="65" t="str">
        <f>'Table Data'!E58</f>
        <v xml:space="preserve">2.23 </v>
      </c>
      <c r="C10" s="66" t="str">
        <f>'Table Data'!F58</f>
        <v>4.28 (t)</v>
      </c>
      <c r="D10" s="66" t="str">
        <f>'Table Data'!G58</f>
        <v xml:space="preserve">2.49 </v>
      </c>
      <c r="E10" s="66" t="str">
        <f>'Table Data'!H58</f>
        <v xml:space="preserve">1.52 </v>
      </c>
      <c r="F10" s="67" t="str">
        <f>'Table Data'!I58</f>
        <v xml:space="preserve">1.88 </v>
      </c>
      <c r="G10" s="68" t="str">
        <f>'Table Data'!J58</f>
        <v>0.75 (t)</v>
      </c>
      <c r="H10"/>
    </row>
    <row r="11" spans="1:8" s="63" customFormat="1" ht="17.25" customHeight="1" x14ac:dyDescent="0.3">
      <c r="A11" s="58" t="str">
        <f>'Table Data'!D11</f>
        <v>2021/22-2022/23</v>
      </c>
      <c r="B11" s="59" t="str">
        <f>'Table Data'!E59</f>
        <v xml:space="preserve">2.52 </v>
      </c>
      <c r="C11" s="60" t="str">
        <f>'Table Data'!F59</f>
        <v>5.82 (t)</v>
      </c>
      <c r="D11" s="60" t="str">
        <f>'Table Data'!G59</f>
        <v xml:space="preserve">2.67 </v>
      </c>
      <c r="E11" s="60" t="str">
        <f>'Table Data'!H59</f>
        <v xml:space="preserve">1.13 </v>
      </c>
      <c r="F11" s="61" t="str">
        <f>'Table Data'!I59</f>
        <v xml:space="preserve">2.78 </v>
      </c>
      <c r="G11" s="62" t="str">
        <f>'Table Data'!J59</f>
        <v>2.34 (t)</v>
      </c>
      <c r="H11"/>
    </row>
    <row r="12" spans="1:8" s="63" customFormat="1" ht="17.25" customHeight="1" x14ac:dyDescent="0.3">
      <c r="A12" s="93" t="s">
        <v>148</v>
      </c>
      <c r="B12" s="94"/>
      <c r="C12" s="94"/>
      <c r="D12" s="94"/>
      <c r="E12" s="94"/>
      <c r="F12" s="94"/>
      <c r="G12" s="95"/>
      <c r="H12"/>
    </row>
    <row r="13" spans="1:8" s="63" customFormat="1" ht="17.25" customHeight="1" x14ac:dyDescent="0.3">
      <c r="A13" s="72" t="str">
        <f>'Table Data'!D12</f>
        <v>2011/12-2012/13</v>
      </c>
      <c r="B13" s="59" t="str">
        <f>'Table Data'!E60</f>
        <v>1.83 (t)</v>
      </c>
      <c r="C13" s="60" t="str">
        <f>'Table Data'!F60</f>
        <v xml:space="preserve">5.16 </v>
      </c>
      <c r="D13" s="60" t="str">
        <f>'Table Data'!G60</f>
        <v xml:space="preserve">2.12 </v>
      </c>
      <c r="E13" s="60" t="str">
        <f>'Table Data'!H60</f>
        <v xml:space="preserve">1.99 </v>
      </c>
      <c r="F13" s="61" t="str">
        <f>'Table Data'!I60</f>
        <v xml:space="preserve">1.68 </v>
      </c>
      <c r="G13" s="62" t="str">
        <f>'Table Data'!J60</f>
        <v>0.96 (t)</v>
      </c>
      <c r="H13"/>
    </row>
    <row r="14" spans="1:8" s="63" customFormat="1" ht="17.25" customHeight="1" x14ac:dyDescent="0.3">
      <c r="A14" s="64" t="str">
        <f>'Table Data'!D13</f>
        <v>2016/17-2017/18</v>
      </c>
      <c r="B14" s="65" t="str">
        <f>'Table Data'!E61</f>
        <v>2.47 (t)</v>
      </c>
      <c r="C14" s="66" t="str">
        <f>'Table Data'!F61</f>
        <v xml:space="preserve">1.79 </v>
      </c>
      <c r="D14" s="66" t="str">
        <f>'Table Data'!G61</f>
        <v xml:space="preserve">3.23 </v>
      </c>
      <c r="E14" s="66" t="str">
        <f>'Table Data'!H61</f>
        <v xml:space="preserve">2.26 </v>
      </c>
      <c r="F14" s="67" t="str">
        <f>'Table Data'!I61</f>
        <v xml:space="preserve">2.58 </v>
      </c>
      <c r="G14" s="68" t="str">
        <f>'Table Data'!J61</f>
        <v>2.12 (t)</v>
      </c>
      <c r="H14"/>
    </row>
    <row r="15" spans="1:8" s="63" customFormat="1" ht="17.25" customHeight="1" x14ac:dyDescent="0.3">
      <c r="A15" s="69" t="str">
        <f>'Table Data'!D14</f>
        <v>2021/22-2022/23</v>
      </c>
      <c r="B15" s="59" t="str">
        <f>'Table Data'!E62</f>
        <v>2.27 (t)</v>
      </c>
      <c r="C15" s="60" t="str">
        <f>'Table Data'!F62</f>
        <v xml:space="preserve">3.13 </v>
      </c>
      <c r="D15" s="60" t="str">
        <f>'Table Data'!G62</f>
        <v xml:space="preserve">3.45 </v>
      </c>
      <c r="E15" s="60" t="str">
        <f>'Table Data'!H62</f>
        <v xml:space="preserve">1.62 </v>
      </c>
      <c r="F15" s="61" t="str">
        <f>'Table Data'!I62</f>
        <v xml:space="preserve">3.08 </v>
      </c>
      <c r="G15" s="62" t="str">
        <f>'Table Data'!J62</f>
        <v>2.14 (t)</v>
      </c>
      <c r="H15"/>
    </row>
    <row r="16" spans="1:8" s="63" customFormat="1" ht="17.25" customHeight="1" x14ac:dyDescent="0.3">
      <c r="A16" s="93" t="s">
        <v>145</v>
      </c>
      <c r="B16" s="94"/>
      <c r="C16" s="94"/>
      <c r="D16" s="94"/>
      <c r="E16" s="94"/>
      <c r="F16" s="94"/>
      <c r="G16" s="95"/>
    </row>
    <row r="17" spans="1:8" s="63" customFormat="1" ht="17.25" customHeight="1" x14ac:dyDescent="0.3">
      <c r="A17" s="72" t="str">
        <f>'Table Data'!D18</f>
        <v>2011/12-2012/13</v>
      </c>
      <c r="B17" s="59" t="str">
        <f>Table_RHA!B17</f>
        <v xml:space="preserve">2.39 </v>
      </c>
      <c r="C17" s="60" t="str">
        <f>Table_RHA!C17</f>
        <v xml:space="preserve">3.33 </v>
      </c>
      <c r="D17" s="60" t="str">
        <f>Table_RHA!D17</f>
        <v>2.12 (t)</v>
      </c>
      <c r="E17" s="60" t="str">
        <f>Table_RHA!E17</f>
        <v>2.09 (t)</v>
      </c>
      <c r="F17" s="61" t="str">
        <f>Table_RHA!F17</f>
        <v xml:space="preserve">2.18 </v>
      </c>
      <c r="G17" s="62" t="str">
        <f>Table_RHA!G17</f>
        <v xml:space="preserve">1.60 </v>
      </c>
    </row>
    <row r="18" spans="1:8" s="63" customFormat="1" ht="17.25" customHeight="1" x14ac:dyDescent="0.3">
      <c r="A18" s="64" t="str">
        <f>'Table Data'!D19</f>
        <v>2016/17-2017/18</v>
      </c>
      <c r="B18" s="65" t="str">
        <f>Table_RHA!B18</f>
        <v xml:space="preserve">2.48 </v>
      </c>
      <c r="C18" s="66" t="str">
        <f>Table_RHA!C18</f>
        <v xml:space="preserve">3.55 </v>
      </c>
      <c r="D18" s="66" t="str">
        <f>Table_RHA!D18</f>
        <v>3.26 (t)</v>
      </c>
      <c r="E18" s="66" t="str">
        <f>Table_RHA!E18</f>
        <v>1.86 (t)</v>
      </c>
      <c r="F18" s="67" t="str">
        <f>Table_RHA!F18</f>
        <v xml:space="preserve">2.38 </v>
      </c>
      <c r="G18" s="68" t="str">
        <f>Table_RHA!G18</f>
        <v xml:space="preserve">1.17 </v>
      </c>
    </row>
    <row r="19" spans="1:8" s="63" customFormat="1" ht="17.25" customHeight="1" x14ac:dyDescent="0.3">
      <c r="A19" s="72" t="str">
        <f>'Table Data'!D20</f>
        <v>2021/22-2022/23</v>
      </c>
      <c r="B19" s="59" t="str">
        <f>Table_RHA!B19</f>
        <v xml:space="preserve">2.45 </v>
      </c>
      <c r="C19" s="60" t="str">
        <f>Table_RHA!C19</f>
        <v xml:space="preserve">4.13 </v>
      </c>
      <c r="D19" s="60" t="str">
        <f>Table_RHA!D19</f>
        <v>3.58 (t)</v>
      </c>
      <c r="E19" s="60" t="str">
        <f>Table_RHA!E19</f>
        <v>1.19 (t)</v>
      </c>
      <c r="F19" s="61" t="str">
        <f>Table_RHA!F19</f>
        <v xml:space="preserve">2.88 </v>
      </c>
      <c r="G19" s="62" t="str">
        <f>Table_RHA!G19</f>
        <v xml:space="preserve">2.25 </v>
      </c>
    </row>
    <row r="20" spans="1:8" s="63" customFormat="1" ht="17.25" customHeight="1" x14ac:dyDescent="0.3">
      <c r="A20" s="93" t="s">
        <v>56</v>
      </c>
      <c r="B20" s="94"/>
      <c r="C20" s="94"/>
      <c r="D20" s="94"/>
      <c r="E20" s="94"/>
      <c r="F20" s="94"/>
      <c r="G20" s="95"/>
    </row>
    <row r="21" spans="1:8" s="63" customFormat="1" ht="17.25" customHeight="1" x14ac:dyDescent="0.3">
      <c r="A21" s="72" t="str">
        <f>'Table Data'!D21</f>
        <v>2011/12-2012/13</v>
      </c>
      <c r="B21" s="59" t="str">
        <f>'Table Data'!E21</f>
        <v>2.34 (t)</v>
      </c>
      <c r="C21" s="59" t="str">
        <f>'Table Data'!F21</f>
        <v>3.27 (t)</v>
      </c>
      <c r="D21" s="59" t="str">
        <f>'Table Data'!G21</f>
        <v>3.09 (t)</v>
      </c>
      <c r="E21" s="59" t="str">
        <f>'Table Data'!H21</f>
        <v>1.85 (t)</v>
      </c>
      <c r="F21" s="59" t="str">
        <f>'Table Data'!I21</f>
        <v>2.31 (t)</v>
      </c>
      <c r="G21" s="59" t="str">
        <f>'Table Data'!J21</f>
        <v>1.73 (t)</v>
      </c>
    </row>
    <row r="22" spans="1:8" s="63" customFormat="1" ht="17.25" customHeight="1" x14ac:dyDescent="0.3">
      <c r="A22" s="64" t="str">
        <f>'Table Data'!D22</f>
        <v>2016/17-2017/18</v>
      </c>
      <c r="B22" s="65" t="str">
        <f>'Table Data'!E22</f>
        <v>2.26 (t)</v>
      </c>
      <c r="C22" s="65" t="str">
        <f>'Table Data'!F22</f>
        <v>2.93 (t)</v>
      </c>
      <c r="D22" s="65" t="str">
        <f>'Table Data'!G22</f>
        <v>3.82 (t)</v>
      </c>
      <c r="E22" s="65" t="str">
        <f>'Table Data'!H22</f>
        <v>1.88 (t)</v>
      </c>
      <c r="F22" s="65" t="str">
        <f>'Table Data'!I22</f>
        <v>2.66 (t)</v>
      </c>
      <c r="G22" s="65" t="str">
        <f>'Table Data'!J22</f>
        <v>1.20 (t)</v>
      </c>
    </row>
    <row r="23" spans="1:8" s="63" customFormat="1" ht="17.25" customHeight="1" x14ac:dyDescent="0.3">
      <c r="A23" s="73" t="str">
        <f>'Table Data'!D23</f>
        <v>2021/22-2022/23</v>
      </c>
      <c r="B23" s="74" t="str">
        <f>'Table Data'!E23</f>
        <v>2.04 (t)</v>
      </c>
      <c r="C23" s="74" t="str">
        <f>'Table Data'!F23</f>
        <v>4.22 (t)</v>
      </c>
      <c r="D23" s="74" t="str">
        <f>'Table Data'!G23</f>
        <v>3.67 (t)</v>
      </c>
      <c r="E23" s="74" t="str">
        <f>'Table Data'!H23</f>
        <v>1.11 (t)</v>
      </c>
      <c r="F23" s="74" t="str">
        <f>'Table Data'!I23</f>
        <v>2.93 (t)</v>
      </c>
      <c r="G23" s="74" t="str">
        <f>'Table Data'!J23</f>
        <v>2.38 (t)</v>
      </c>
    </row>
    <row r="24" spans="1:8" s="63" customFormat="1" ht="17.25" customHeight="1" x14ac:dyDescent="0.25">
      <c r="A24" s="76" t="s">
        <v>107</v>
      </c>
      <c r="C24" s="77"/>
      <c r="D24" s="77"/>
      <c r="E24" s="77"/>
      <c r="F24" s="77"/>
      <c r="G24" s="77"/>
    </row>
    <row r="25" spans="1:8" s="53" customFormat="1" ht="17.25" customHeight="1" x14ac:dyDescent="0.3">
      <c r="A25" s="78" t="s">
        <v>106</v>
      </c>
      <c r="C25" s="77"/>
      <c r="D25" s="77"/>
      <c r="E25" s="77"/>
      <c r="F25" s="77"/>
      <c r="G25" s="77"/>
      <c r="H25" s="52"/>
    </row>
    <row r="26" spans="1:8" s="63" customFormat="1" ht="17.25" customHeight="1" x14ac:dyDescent="0.3">
      <c r="A26" s="79" t="s">
        <v>105</v>
      </c>
      <c r="C26" s="77"/>
      <c r="D26" s="77"/>
      <c r="E26" s="77"/>
      <c r="F26" s="77"/>
      <c r="G26" s="77"/>
    </row>
    <row r="27" spans="1:8" s="63" customFormat="1" ht="13.5" customHeight="1" x14ac:dyDescent="0.3">
      <c r="C27" s="77"/>
      <c r="D27" s="77"/>
      <c r="E27" s="77"/>
      <c r="F27" s="77"/>
      <c r="G27" s="77"/>
    </row>
    <row r="28" spans="1:8" s="63" customFormat="1" ht="13.5" customHeight="1" x14ac:dyDescent="0.3">
      <c r="C28" s="77"/>
      <c r="D28" s="77"/>
      <c r="E28" s="77"/>
      <c r="F28" s="77"/>
      <c r="G28" s="77"/>
    </row>
    <row r="29" spans="1:8" s="63" customFormat="1" ht="13.5" customHeight="1" x14ac:dyDescent="0.3">
      <c r="C29" s="77"/>
      <c r="D29" s="77"/>
      <c r="E29" s="77"/>
      <c r="F29" s="77"/>
      <c r="G29" s="77"/>
    </row>
    <row r="30" spans="1:8" s="63" customFormat="1" ht="13.5" customHeight="1" x14ac:dyDescent="0.3">
      <c r="C30" s="77"/>
      <c r="D30" s="77"/>
      <c r="E30" s="77"/>
      <c r="F30" s="77"/>
      <c r="G30" s="77"/>
    </row>
    <row r="31" spans="1:8" s="63" customFormat="1" ht="13.5" customHeight="1" x14ac:dyDescent="0.3">
      <c r="C31" s="77"/>
      <c r="D31" s="77"/>
      <c r="E31" s="77"/>
      <c r="F31" s="77"/>
      <c r="G31" s="77"/>
    </row>
    <row r="32" spans="1:8" s="63" customFormat="1" ht="13.5" customHeight="1" x14ac:dyDescent="0.3">
      <c r="C32" s="77"/>
      <c r="D32" s="77"/>
      <c r="E32" s="77"/>
      <c r="F32" s="77"/>
      <c r="G32" s="77"/>
    </row>
    <row r="33" spans="3:7" s="63" customFormat="1" ht="13.5" customHeight="1" x14ac:dyDescent="0.3">
      <c r="C33" s="77"/>
      <c r="D33" s="77"/>
      <c r="E33" s="77"/>
      <c r="F33" s="77"/>
      <c r="G33" s="77"/>
    </row>
    <row r="34" spans="3:7" s="63" customFormat="1" ht="13.5" customHeight="1" x14ac:dyDescent="0.3">
      <c r="C34" s="77"/>
      <c r="D34" s="77"/>
      <c r="E34" s="77"/>
      <c r="F34" s="77"/>
      <c r="G34" s="77"/>
    </row>
    <row r="35" spans="3:7" s="63" customFormat="1" ht="13.5" customHeight="1" x14ac:dyDescent="0.3">
      <c r="C35" s="77"/>
      <c r="D35" s="77"/>
      <c r="E35" s="77"/>
      <c r="F35" s="77"/>
      <c r="G35" s="77"/>
    </row>
    <row r="36" spans="3:7" s="63" customFormat="1" ht="13.5" customHeight="1" x14ac:dyDescent="0.3">
      <c r="C36" s="77"/>
      <c r="D36" s="77"/>
      <c r="E36" s="77"/>
      <c r="F36" s="77"/>
      <c r="G36" s="77"/>
    </row>
    <row r="37" spans="3:7" s="63" customFormat="1" ht="13.5" customHeight="1" x14ac:dyDescent="0.3">
      <c r="C37" s="77"/>
      <c r="D37" s="77"/>
      <c r="E37" s="77"/>
      <c r="F37" s="77"/>
      <c r="G37" s="77"/>
    </row>
    <row r="38" spans="3:7" s="63" customFormat="1" ht="13.5" customHeight="1" x14ac:dyDescent="0.3">
      <c r="C38" s="77"/>
      <c r="D38" s="77"/>
      <c r="E38" s="77"/>
      <c r="F38" s="77"/>
      <c r="G38" s="77"/>
    </row>
    <row r="39" spans="3:7" s="63" customFormat="1" ht="13.5" customHeight="1" x14ac:dyDescent="0.3">
      <c r="C39" s="77"/>
      <c r="D39" s="77"/>
      <c r="E39" s="77"/>
      <c r="F39" s="77"/>
      <c r="G39" s="77"/>
    </row>
    <row r="40" spans="3:7" s="63" customFormat="1" ht="13.5" customHeight="1" x14ac:dyDescent="0.3">
      <c r="C40" s="77"/>
      <c r="D40" s="77"/>
      <c r="E40" s="77"/>
      <c r="F40" s="77"/>
      <c r="G40" s="77"/>
    </row>
    <row r="41" spans="3:7" s="63" customFormat="1" ht="13.5" customHeight="1" x14ac:dyDescent="0.3">
      <c r="C41" s="77"/>
      <c r="D41" s="77"/>
      <c r="E41" s="77"/>
      <c r="F41" s="77"/>
      <c r="G41" s="77"/>
    </row>
    <row r="42" spans="3:7" s="63" customFormat="1" ht="13.5" customHeight="1" x14ac:dyDescent="0.3">
      <c r="C42" s="77"/>
      <c r="D42" s="77"/>
      <c r="E42" s="77"/>
      <c r="F42" s="77"/>
      <c r="G42" s="77"/>
    </row>
    <row r="43" spans="3:7" s="63" customFormat="1" ht="13.5" customHeight="1" x14ac:dyDescent="0.3">
      <c r="C43" s="77"/>
      <c r="D43" s="77"/>
      <c r="E43" s="77"/>
      <c r="F43" s="77"/>
      <c r="G43" s="77"/>
    </row>
    <row r="44" spans="3:7" s="63" customFormat="1" ht="13.5" customHeight="1" x14ac:dyDescent="0.3">
      <c r="C44" s="77"/>
      <c r="D44" s="77"/>
      <c r="E44" s="77"/>
      <c r="F44" s="77"/>
      <c r="G44" s="77"/>
    </row>
    <row r="45" spans="3:7" s="63" customFormat="1" ht="13.5" customHeight="1" x14ac:dyDescent="0.3">
      <c r="C45" s="77"/>
      <c r="D45" s="77"/>
      <c r="E45" s="77"/>
      <c r="F45" s="77"/>
      <c r="G45" s="77"/>
    </row>
    <row r="46" spans="3:7" s="63" customFormat="1" ht="13.5" customHeight="1" x14ac:dyDescent="0.3">
      <c r="C46" s="77"/>
      <c r="D46" s="77"/>
      <c r="E46" s="77"/>
      <c r="F46" s="77"/>
      <c r="G46" s="77"/>
    </row>
    <row r="47" spans="3:7" s="63" customFormat="1" ht="13.5" customHeight="1" x14ac:dyDescent="0.3">
      <c r="C47" s="77"/>
      <c r="D47" s="77"/>
      <c r="E47" s="77"/>
      <c r="F47" s="77"/>
      <c r="G47" s="77"/>
    </row>
    <row r="48" spans="3:7" s="63" customFormat="1" ht="13.5" customHeight="1" x14ac:dyDescent="0.3">
      <c r="C48" s="77"/>
      <c r="D48" s="77"/>
      <c r="E48" s="77"/>
      <c r="F48" s="77"/>
      <c r="G48" s="77"/>
    </row>
    <row r="49" spans="3:7" s="63" customFormat="1" ht="13.5" customHeight="1" x14ac:dyDescent="0.3">
      <c r="C49" s="77"/>
      <c r="D49" s="77"/>
      <c r="E49" s="77"/>
      <c r="F49" s="77"/>
      <c r="G49" s="77"/>
    </row>
    <row r="50" spans="3:7" s="63" customFormat="1" ht="13.5" customHeight="1" x14ac:dyDescent="0.3">
      <c r="C50" s="77"/>
      <c r="D50" s="77"/>
      <c r="E50" s="77"/>
      <c r="F50" s="77"/>
      <c r="G50" s="77"/>
    </row>
    <row r="51" spans="3:7" s="63" customFormat="1" ht="13.5" customHeight="1" x14ac:dyDescent="0.3">
      <c r="C51" s="77"/>
      <c r="D51" s="77"/>
      <c r="E51" s="77"/>
      <c r="F51" s="77"/>
      <c r="G51" s="77"/>
    </row>
    <row r="52" spans="3:7" s="63" customFormat="1" ht="13.5" customHeight="1" x14ac:dyDescent="0.3">
      <c r="C52" s="77"/>
      <c r="D52" s="77"/>
      <c r="E52" s="77"/>
      <c r="F52" s="77"/>
      <c r="G52" s="77"/>
    </row>
    <row r="53" spans="3:7" s="63" customFormat="1" ht="13.5" customHeight="1" x14ac:dyDescent="0.3">
      <c r="C53" s="77"/>
      <c r="D53" s="77"/>
      <c r="E53" s="77"/>
      <c r="F53" s="77"/>
      <c r="G53" s="77"/>
    </row>
    <row r="54" spans="3:7" s="63" customFormat="1" ht="13.5" customHeight="1" x14ac:dyDescent="0.3">
      <c r="C54" s="77"/>
      <c r="D54" s="77"/>
      <c r="E54" s="77"/>
      <c r="F54" s="77"/>
      <c r="G54" s="77"/>
    </row>
    <row r="55" spans="3:7" s="63" customFormat="1" ht="13.5" customHeight="1" x14ac:dyDescent="0.3">
      <c r="C55" s="77"/>
      <c r="D55" s="77"/>
      <c r="E55" s="77"/>
      <c r="F55" s="77"/>
      <c r="G55" s="77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6F7B-9F65-4BF8-981F-90AAF2CFBC83}">
  <sheetPr>
    <tabColor theme="5"/>
  </sheetPr>
  <dimension ref="A1:J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80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100" t="s">
        <v>168</v>
      </c>
      <c r="B1" s="100"/>
      <c r="C1" s="100"/>
      <c r="D1" s="100"/>
      <c r="E1" s="100"/>
      <c r="F1" s="100"/>
      <c r="G1" s="100"/>
      <c r="H1" s="49"/>
    </row>
    <row r="2" spans="1:10" s="50" customFormat="1" ht="29.25" customHeight="1" x14ac:dyDescent="0.25">
      <c r="A2" s="99" t="s">
        <v>156</v>
      </c>
      <c r="B2" s="99"/>
      <c r="C2" s="99"/>
      <c r="D2" s="99"/>
      <c r="E2" s="99"/>
      <c r="F2" s="99"/>
      <c r="G2" s="99"/>
      <c r="H2" s="49"/>
    </row>
    <row r="3" spans="1:10" s="53" customFormat="1" ht="54" customHeight="1" x14ac:dyDescent="0.3">
      <c r="A3" s="92" t="s">
        <v>171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53" customFormat="1" ht="17.25" customHeight="1" x14ac:dyDescent="0.3">
      <c r="A4" s="96" t="s">
        <v>149</v>
      </c>
      <c r="B4" s="97"/>
      <c r="C4" s="97"/>
      <c r="D4" s="97"/>
      <c r="E4" s="97"/>
      <c r="F4" s="97"/>
      <c r="G4" s="98"/>
      <c r="H4" s="81"/>
    </row>
    <row r="5" spans="1:10" s="63" customFormat="1" ht="17.25" customHeight="1" x14ac:dyDescent="0.3">
      <c r="A5" s="58" t="str">
        <f>'Table Data'!D6</f>
        <v>2011/12-2012/13</v>
      </c>
      <c r="B5" s="84">
        <v>2.39</v>
      </c>
      <c r="C5" s="85">
        <v>2.7</v>
      </c>
      <c r="D5" s="85">
        <v>2.39</v>
      </c>
      <c r="E5" s="85">
        <v>1.36</v>
      </c>
      <c r="F5" s="86">
        <v>2.65</v>
      </c>
      <c r="G5" s="90">
        <v>2.09</v>
      </c>
      <c r="H5" s="81"/>
    </row>
    <row r="6" spans="1:10" s="63" customFormat="1" ht="17.25" customHeight="1" x14ac:dyDescent="0.3">
      <c r="A6" s="64" t="str">
        <f>'Table Data'!D7</f>
        <v>2016/17-2017/18</v>
      </c>
      <c r="B6" s="87">
        <v>2.04</v>
      </c>
      <c r="C6" s="88">
        <v>2.65</v>
      </c>
      <c r="D6" s="88">
        <v>4.24</v>
      </c>
      <c r="E6" s="88">
        <v>1.03</v>
      </c>
      <c r="F6" s="89">
        <v>2.46</v>
      </c>
      <c r="G6" s="91">
        <v>1.03</v>
      </c>
      <c r="H6"/>
    </row>
    <row r="7" spans="1:10" s="71" customFormat="1" ht="17.25" customHeight="1" x14ac:dyDescent="0.3">
      <c r="A7" s="69" t="str">
        <f>'Table Data'!D8</f>
        <v>2021/22-2022/23</v>
      </c>
      <c r="B7" s="84">
        <v>2.15</v>
      </c>
      <c r="C7" s="85">
        <v>2.7</v>
      </c>
      <c r="D7" s="85">
        <v>3.55</v>
      </c>
      <c r="E7" s="85">
        <v>1.17</v>
      </c>
      <c r="F7" s="86">
        <v>2.2999999999999998</v>
      </c>
      <c r="G7" s="90">
        <v>3.9</v>
      </c>
      <c r="H7"/>
    </row>
    <row r="8" spans="1:10" s="63" customFormat="1" ht="17.25" customHeight="1" x14ac:dyDescent="0.3">
      <c r="A8" s="93" t="s">
        <v>150</v>
      </c>
      <c r="B8" s="94"/>
      <c r="C8" s="94"/>
      <c r="D8" s="94"/>
      <c r="E8" s="94"/>
      <c r="F8" s="94"/>
      <c r="G8" s="95"/>
      <c r="H8"/>
    </row>
    <row r="9" spans="1:10" s="63" customFormat="1" ht="17.25" customHeight="1" x14ac:dyDescent="0.3">
      <c r="A9" s="58" t="str">
        <f>'Table Data'!D9</f>
        <v>2011/12-2012/13</v>
      </c>
      <c r="B9" s="84">
        <v>0.53</v>
      </c>
      <c r="C9" s="60" t="s">
        <v>103</v>
      </c>
      <c r="D9" s="85">
        <v>0</v>
      </c>
      <c r="E9" s="60" t="s">
        <v>103</v>
      </c>
      <c r="F9" s="61" t="s">
        <v>103</v>
      </c>
      <c r="G9" s="62" t="s">
        <v>103</v>
      </c>
      <c r="H9"/>
    </row>
    <row r="10" spans="1:10" s="63" customFormat="1" ht="17.25" customHeight="1" x14ac:dyDescent="0.3">
      <c r="A10" s="64" t="str">
        <f>'Table Data'!D10</f>
        <v>2016/17-2017/18</v>
      </c>
      <c r="B10" s="87">
        <v>3.29</v>
      </c>
      <c r="C10" s="88">
        <v>2.95</v>
      </c>
      <c r="D10" s="66" t="s">
        <v>103</v>
      </c>
      <c r="E10" s="88">
        <v>5.42</v>
      </c>
      <c r="F10" s="67" t="s">
        <v>103</v>
      </c>
      <c r="G10" s="68" t="s">
        <v>103</v>
      </c>
      <c r="H10"/>
      <c r="J10"/>
    </row>
    <row r="11" spans="1:10" s="63" customFormat="1" ht="17.25" customHeight="1" x14ac:dyDescent="0.3">
      <c r="A11" s="58" t="str">
        <f>'Table Data'!D11</f>
        <v>2021/22-2022/23</v>
      </c>
      <c r="B11" s="84">
        <v>1.54</v>
      </c>
      <c r="C11" s="85">
        <v>4.96</v>
      </c>
      <c r="D11" s="60" t="s">
        <v>103</v>
      </c>
      <c r="E11" s="85">
        <v>0.57999999999999996</v>
      </c>
      <c r="F11" s="86">
        <v>2.2200000000000002</v>
      </c>
      <c r="G11" s="62" t="s">
        <v>103</v>
      </c>
      <c r="H11"/>
      <c r="J11"/>
    </row>
    <row r="12" spans="1:10" s="63" customFormat="1" ht="17.25" customHeight="1" x14ac:dyDescent="0.3">
      <c r="A12" s="93" t="s">
        <v>151</v>
      </c>
      <c r="B12" s="94"/>
      <c r="C12" s="94"/>
      <c r="D12" s="94"/>
      <c r="E12" s="94"/>
      <c r="F12" s="94"/>
      <c r="G12" s="95"/>
      <c r="H12"/>
      <c r="J12"/>
    </row>
    <row r="13" spans="1:10" s="63" customFormat="1" ht="17.25" customHeight="1" x14ac:dyDescent="0.3">
      <c r="A13" s="72" t="str">
        <f>'Table Data'!D12</f>
        <v>2011/12-2012/13</v>
      </c>
      <c r="B13" s="59" t="str">
        <f>'Table Data'!E69</f>
        <v>s</v>
      </c>
      <c r="C13" s="60" t="str">
        <f>'Table Data'!F69</f>
        <v>s</v>
      </c>
      <c r="D13" s="60" t="str">
        <f>'Table Data'!G69</f>
        <v>0</v>
      </c>
      <c r="E13" s="60" t="str">
        <f>'Table Data'!H69</f>
        <v>s</v>
      </c>
      <c r="F13" s="61" t="s">
        <v>103</v>
      </c>
      <c r="G13" s="62" t="s">
        <v>103</v>
      </c>
      <c r="H13"/>
      <c r="J13"/>
    </row>
    <row r="14" spans="1:10" s="63" customFormat="1" ht="17.25" customHeight="1" x14ac:dyDescent="0.3">
      <c r="A14" s="64" t="str">
        <f>'Table Data'!D13</f>
        <v>2016/17-2017/18</v>
      </c>
      <c r="B14" s="65" t="str">
        <f>'Table Data'!E70</f>
        <v>s</v>
      </c>
      <c r="C14" s="66" t="str">
        <f>'Table Data'!F70</f>
        <v>s</v>
      </c>
      <c r="D14" s="66" t="str">
        <f>'Table Data'!G70</f>
        <v>s</v>
      </c>
      <c r="E14" s="66" t="str">
        <f>'Table Data'!H70</f>
        <v>s</v>
      </c>
      <c r="F14" s="67" t="s">
        <v>103</v>
      </c>
      <c r="G14" s="68" t="s">
        <v>103</v>
      </c>
      <c r="H14"/>
      <c r="J14"/>
    </row>
    <row r="15" spans="1:10" s="63" customFormat="1" ht="17.25" customHeight="1" x14ac:dyDescent="0.3">
      <c r="A15" s="69" t="str">
        <f>'Table Data'!D14</f>
        <v>2021/22-2022/23</v>
      </c>
      <c r="B15" s="59" t="str">
        <f>'Table Data'!E71</f>
        <v>s</v>
      </c>
      <c r="C15" s="60" t="str">
        <f>'Table Data'!F71</f>
        <v>s</v>
      </c>
      <c r="D15" s="60" t="s">
        <v>103</v>
      </c>
      <c r="E15" s="60" t="str">
        <f>'Table Data'!H71</f>
        <v>s</v>
      </c>
      <c r="F15" s="61" t="str">
        <f>'Table Data'!I71</f>
        <v>0</v>
      </c>
      <c r="G15" s="62" t="str">
        <f>'Table Data'!J71</f>
        <v>s</v>
      </c>
      <c r="H15"/>
      <c r="J15"/>
    </row>
    <row r="16" spans="1:10" s="63" customFormat="1" ht="17.25" customHeight="1" x14ac:dyDescent="0.3">
      <c r="A16" s="93" t="s">
        <v>152</v>
      </c>
      <c r="B16" s="94"/>
      <c r="C16" s="94"/>
      <c r="D16" s="94"/>
      <c r="E16" s="94"/>
      <c r="F16" s="94"/>
      <c r="G16" s="95"/>
    </row>
    <row r="17" spans="1:8" s="63" customFormat="1" ht="17.25" customHeight="1" x14ac:dyDescent="0.3">
      <c r="A17" s="72" t="str">
        <f>'Table Data'!D18</f>
        <v>2011/12-2012/13</v>
      </c>
      <c r="B17" s="59" t="str">
        <f>Table_RHA!B21</f>
        <v xml:space="preserve">2.35 </v>
      </c>
      <c r="C17" s="60" t="str">
        <f>Table_RHA!C21</f>
        <v xml:space="preserve">2.65 </v>
      </c>
      <c r="D17" s="60" t="str">
        <f>Table_RHA!D21</f>
        <v xml:space="preserve">2.39 </v>
      </c>
      <c r="E17" s="60" t="str">
        <f>Table_RHA!E21</f>
        <v xml:space="preserve">1.50 </v>
      </c>
      <c r="F17" s="61" t="str">
        <f>Table_RHA!F21</f>
        <v xml:space="preserve">2.65 </v>
      </c>
      <c r="G17" s="62" t="str">
        <f>Table_RHA!G21</f>
        <v xml:space="preserve">1.70 </v>
      </c>
    </row>
    <row r="18" spans="1:8" s="63" customFormat="1" ht="17.25" customHeight="1" x14ac:dyDescent="0.3">
      <c r="A18" s="64" t="str">
        <f>'Table Data'!D19</f>
        <v>2016/17-2017/18</v>
      </c>
      <c r="B18" s="65" t="str">
        <f>Table_RHA!B22</f>
        <v xml:space="preserve">2.26 </v>
      </c>
      <c r="C18" s="66" t="str">
        <f>Table_RHA!C22</f>
        <v xml:space="preserve">2.60 </v>
      </c>
      <c r="D18" s="66" t="str">
        <f>Table_RHA!D22</f>
        <v xml:space="preserve">3.61 </v>
      </c>
      <c r="E18" s="66" t="str">
        <f>Table_RHA!E22</f>
        <v xml:space="preserve">1.23 </v>
      </c>
      <c r="F18" s="67" t="str">
        <f>Table_RHA!F22</f>
        <v xml:space="preserve">2.57 </v>
      </c>
      <c r="G18" s="68" t="str">
        <f>Table_RHA!G22</f>
        <v xml:space="preserve">1.03 </v>
      </c>
    </row>
    <row r="19" spans="1:8" s="63" customFormat="1" ht="17.25" customHeight="1" x14ac:dyDescent="0.3">
      <c r="A19" s="72" t="str">
        <f>'Table Data'!D20</f>
        <v>2021/22-2022/23</v>
      </c>
      <c r="B19" s="59" t="str">
        <f>Table_RHA!B23</f>
        <v xml:space="preserve">2.07 </v>
      </c>
      <c r="C19" s="60" t="str">
        <f>Table_RHA!C23</f>
        <v xml:space="preserve">2.99 </v>
      </c>
      <c r="D19" s="60" t="str">
        <f>Table_RHA!D23</f>
        <v xml:space="preserve">3.59 </v>
      </c>
      <c r="E19" s="60" t="str">
        <f>Table_RHA!E23</f>
        <v xml:space="preserve">1.17 </v>
      </c>
      <c r="F19" s="61" t="str">
        <f>Table_RHA!F23</f>
        <v xml:space="preserve">2.30 </v>
      </c>
      <c r="G19" s="62" t="str">
        <f>Table_RHA!G23</f>
        <v xml:space="preserve">3.64 </v>
      </c>
    </row>
    <row r="20" spans="1:8" s="63" customFormat="1" ht="17.25" customHeight="1" x14ac:dyDescent="0.3">
      <c r="A20" s="93" t="s">
        <v>56</v>
      </c>
      <c r="B20" s="94"/>
      <c r="C20" s="94"/>
      <c r="D20" s="94"/>
      <c r="E20" s="94"/>
      <c r="F20" s="94"/>
      <c r="G20" s="95"/>
    </row>
    <row r="21" spans="1:8" s="63" customFormat="1" ht="17.25" customHeight="1" x14ac:dyDescent="0.3">
      <c r="A21" s="72" t="str">
        <f>'Table Data'!D21</f>
        <v>2011/12-2012/13</v>
      </c>
      <c r="B21" s="59" t="str">
        <f>'Table Data'!E21</f>
        <v>2.34 (t)</v>
      </c>
      <c r="C21" s="59" t="str">
        <f>'Table Data'!F21</f>
        <v>3.27 (t)</v>
      </c>
      <c r="D21" s="59" t="str">
        <f>'Table Data'!G21</f>
        <v>3.09 (t)</v>
      </c>
      <c r="E21" s="59" t="str">
        <f>'Table Data'!H21</f>
        <v>1.85 (t)</v>
      </c>
      <c r="F21" s="59" t="str">
        <f>'Table Data'!I21</f>
        <v>2.31 (t)</v>
      </c>
      <c r="G21" s="59" t="str">
        <f>'Table Data'!J21</f>
        <v>1.73 (t)</v>
      </c>
    </row>
    <row r="22" spans="1:8" s="63" customFormat="1" ht="17.25" customHeight="1" x14ac:dyDescent="0.3">
      <c r="A22" s="64" t="str">
        <f>'Table Data'!D22</f>
        <v>2016/17-2017/18</v>
      </c>
      <c r="B22" s="65" t="str">
        <f>'Table Data'!E22</f>
        <v>2.26 (t)</v>
      </c>
      <c r="C22" s="65" t="str">
        <f>'Table Data'!F22</f>
        <v>2.93 (t)</v>
      </c>
      <c r="D22" s="65" t="str">
        <f>'Table Data'!G22</f>
        <v>3.82 (t)</v>
      </c>
      <c r="E22" s="65" t="str">
        <f>'Table Data'!H22</f>
        <v>1.88 (t)</v>
      </c>
      <c r="F22" s="65" t="str">
        <f>'Table Data'!I22</f>
        <v>2.66 (t)</v>
      </c>
      <c r="G22" s="65" t="str">
        <f>'Table Data'!J22</f>
        <v>1.20 (t)</v>
      </c>
    </row>
    <row r="23" spans="1:8" s="63" customFormat="1" ht="17.25" customHeight="1" x14ac:dyDescent="0.3">
      <c r="A23" s="73" t="str">
        <f>'Table Data'!D23</f>
        <v>2021/22-2022/23</v>
      </c>
      <c r="B23" s="74" t="str">
        <f>'Table Data'!E23</f>
        <v>2.04 (t)</v>
      </c>
      <c r="C23" s="74" t="str">
        <f>'Table Data'!F23</f>
        <v>4.22 (t)</v>
      </c>
      <c r="D23" s="74" t="str">
        <f>'Table Data'!G23</f>
        <v>3.67 (t)</v>
      </c>
      <c r="E23" s="74" t="str">
        <f>'Table Data'!H23</f>
        <v>1.11 (t)</v>
      </c>
      <c r="F23" s="74" t="str">
        <f>'Table Data'!I23</f>
        <v>2.93 (t)</v>
      </c>
      <c r="G23" s="74" t="str">
        <f>'Table Data'!J23</f>
        <v>2.38 (t)</v>
      </c>
    </row>
    <row r="24" spans="1:8" s="63" customFormat="1" ht="17.25" customHeight="1" x14ac:dyDescent="0.25">
      <c r="A24" s="76" t="s">
        <v>107</v>
      </c>
      <c r="C24" s="77"/>
      <c r="D24" s="77"/>
      <c r="E24" s="77"/>
      <c r="F24" s="77"/>
      <c r="G24" s="77"/>
    </row>
    <row r="25" spans="1:8" s="53" customFormat="1" ht="17.25" customHeight="1" x14ac:dyDescent="0.3">
      <c r="A25" s="78" t="s">
        <v>106</v>
      </c>
      <c r="C25" s="77"/>
      <c r="D25" s="77"/>
      <c r="E25" s="77"/>
      <c r="F25" s="77"/>
      <c r="G25" s="77"/>
      <c r="H25" s="52"/>
    </row>
    <row r="26" spans="1:8" s="63" customFormat="1" ht="17.25" customHeight="1" x14ac:dyDescent="0.3">
      <c r="A26" s="79" t="s">
        <v>105</v>
      </c>
      <c r="C26" s="77"/>
      <c r="D26" s="77"/>
      <c r="E26" s="77"/>
      <c r="F26" s="77"/>
      <c r="G26" s="77"/>
    </row>
    <row r="27" spans="1:8" s="63" customFormat="1" ht="13.5" customHeight="1" x14ac:dyDescent="0.3">
      <c r="C27" s="77"/>
      <c r="D27" s="77"/>
      <c r="E27" s="77"/>
      <c r="F27" s="77"/>
      <c r="G27" s="77"/>
    </row>
    <row r="28" spans="1:8" s="63" customFormat="1" ht="13.5" customHeight="1" x14ac:dyDescent="0.3">
      <c r="C28" s="77"/>
      <c r="D28" s="77"/>
      <c r="E28" s="77"/>
      <c r="F28" s="77"/>
      <c r="G28" s="77"/>
    </row>
    <row r="29" spans="1:8" s="63" customFormat="1" ht="13.5" customHeight="1" x14ac:dyDescent="0.3">
      <c r="C29" s="77"/>
      <c r="D29" s="77"/>
      <c r="E29" s="77"/>
      <c r="F29" s="77"/>
      <c r="G29" s="77"/>
    </row>
    <row r="30" spans="1:8" s="63" customFormat="1" ht="13.5" customHeight="1" x14ac:dyDescent="0.3">
      <c r="C30" s="77"/>
      <c r="D30" s="77"/>
      <c r="E30" s="77"/>
      <c r="F30" s="77"/>
      <c r="G30" s="77"/>
    </row>
    <row r="31" spans="1:8" s="63" customFormat="1" ht="13.5" customHeight="1" x14ac:dyDescent="0.3">
      <c r="C31" s="77"/>
      <c r="D31" s="77"/>
      <c r="E31" s="77"/>
      <c r="F31" s="77"/>
      <c r="G31" s="77"/>
    </row>
    <row r="32" spans="1:8" s="63" customFormat="1" ht="13.5" customHeight="1" x14ac:dyDescent="0.3">
      <c r="C32" s="77"/>
      <c r="D32" s="77"/>
      <c r="E32" s="77"/>
      <c r="F32" s="77"/>
      <c r="G32" s="77"/>
    </row>
    <row r="33" spans="3:7" s="63" customFormat="1" ht="13.5" customHeight="1" x14ac:dyDescent="0.3">
      <c r="C33" s="77"/>
      <c r="D33" s="77"/>
      <c r="E33" s="77"/>
      <c r="F33" s="77"/>
      <c r="G33" s="77"/>
    </row>
    <row r="34" spans="3:7" s="63" customFormat="1" ht="13.5" customHeight="1" x14ac:dyDescent="0.3">
      <c r="C34" s="77"/>
      <c r="D34" s="77"/>
      <c r="E34" s="77"/>
      <c r="F34" s="77"/>
      <c r="G34" s="77"/>
    </row>
    <row r="35" spans="3:7" s="63" customFormat="1" ht="13.5" customHeight="1" x14ac:dyDescent="0.3">
      <c r="C35" s="77"/>
      <c r="D35" s="77"/>
      <c r="E35" s="77"/>
      <c r="F35" s="77"/>
      <c r="G35" s="77"/>
    </row>
    <row r="36" spans="3:7" s="63" customFormat="1" ht="13.5" customHeight="1" x14ac:dyDescent="0.3">
      <c r="C36" s="77"/>
      <c r="D36" s="77"/>
      <c r="E36" s="77"/>
      <c r="F36" s="77"/>
      <c r="G36" s="77"/>
    </row>
    <row r="37" spans="3:7" s="63" customFormat="1" ht="13.5" customHeight="1" x14ac:dyDescent="0.3">
      <c r="C37" s="77"/>
      <c r="D37" s="77"/>
      <c r="E37" s="77"/>
      <c r="F37" s="77"/>
      <c r="G37" s="77"/>
    </row>
    <row r="38" spans="3:7" s="63" customFormat="1" ht="13.5" customHeight="1" x14ac:dyDescent="0.3">
      <c r="C38" s="77"/>
      <c r="D38" s="77"/>
      <c r="E38" s="77"/>
      <c r="F38" s="77"/>
      <c r="G38" s="77"/>
    </row>
    <row r="39" spans="3:7" s="63" customFormat="1" ht="13.5" customHeight="1" x14ac:dyDescent="0.3">
      <c r="C39" s="77"/>
      <c r="D39" s="77"/>
      <c r="E39" s="77"/>
      <c r="F39" s="77"/>
      <c r="G39" s="77"/>
    </row>
    <row r="40" spans="3:7" s="63" customFormat="1" ht="13.5" customHeight="1" x14ac:dyDescent="0.3">
      <c r="C40" s="77"/>
      <c r="D40" s="77"/>
      <c r="E40" s="77"/>
      <c r="F40" s="77"/>
      <c r="G40" s="77"/>
    </row>
    <row r="41" spans="3:7" s="63" customFormat="1" ht="13.5" customHeight="1" x14ac:dyDescent="0.3">
      <c r="C41" s="77"/>
      <c r="D41" s="77"/>
      <c r="E41" s="77"/>
      <c r="F41" s="77"/>
      <c r="G41" s="77"/>
    </row>
    <row r="42" spans="3:7" s="63" customFormat="1" ht="13.5" customHeight="1" x14ac:dyDescent="0.3">
      <c r="C42" s="77"/>
      <c r="D42" s="77"/>
      <c r="E42" s="77"/>
      <c r="F42" s="77"/>
      <c r="G42" s="77"/>
    </row>
    <row r="43" spans="3:7" s="63" customFormat="1" ht="13.5" customHeight="1" x14ac:dyDescent="0.3">
      <c r="C43" s="77"/>
      <c r="D43" s="77"/>
      <c r="E43" s="77"/>
      <c r="F43" s="77"/>
      <c r="G43" s="77"/>
    </row>
    <row r="44" spans="3:7" s="63" customFormat="1" ht="13.5" customHeight="1" x14ac:dyDescent="0.3">
      <c r="C44" s="77"/>
      <c r="D44" s="77"/>
      <c r="E44" s="77"/>
      <c r="F44" s="77"/>
      <c r="G44" s="77"/>
    </row>
    <row r="45" spans="3:7" s="63" customFormat="1" ht="13.5" customHeight="1" x14ac:dyDescent="0.3">
      <c r="C45" s="77"/>
      <c r="D45" s="77"/>
      <c r="E45" s="77"/>
      <c r="F45" s="77"/>
      <c r="G45" s="77"/>
    </row>
    <row r="46" spans="3:7" s="63" customFormat="1" ht="13.5" customHeight="1" x14ac:dyDescent="0.3">
      <c r="C46" s="77"/>
      <c r="D46" s="77"/>
      <c r="E46" s="77"/>
      <c r="F46" s="77"/>
      <c r="G46" s="77"/>
    </row>
    <row r="47" spans="3:7" s="63" customFormat="1" ht="13.5" customHeight="1" x14ac:dyDescent="0.3">
      <c r="C47" s="77"/>
      <c r="D47" s="77"/>
      <c r="E47" s="77"/>
      <c r="F47" s="77"/>
      <c r="G47" s="77"/>
    </row>
    <row r="48" spans="3:7" s="63" customFormat="1" ht="13.5" customHeight="1" x14ac:dyDescent="0.3">
      <c r="C48" s="77"/>
      <c r="D48" s="77"/>
      <c r="E48" s="77"/>
      <c r="F48" s="77"/>
      <c r="G48" s="77"/>
    </row>
    <row r="49" spans="3:7" s="63" customFormat="1" ht="13.5" customHeight="1" x14ac:dyDescent="0.3">
      <c r="C49" s="77"/>
      <c r="D49" s="77"/>
      <c r="E49" s="77"/>
      <c r="F49" s="77"/>
      <c r="G49" s="77"/>
    </row>
    <row r="50" spans="3:7" s="63" customFormat="1" ht="13.5" customHeight="1" x14ac:dyDescent="0.3">
      <c r="C50" s="77"/>
      <c r="D50" s="77"/>
      <c r="E50" s="77"/>
      <c r="F50" s="77"/>
      <c r="G50" s="77"/>
    </row>
    <row r="51" spans="3:7" s="63" customFormat="1" ht="13.5" customHeight="1" x14ac:dyDescent="0.3">
      <c r="C51" s="77"/>
      <c r="D51" s="77"/>
      <c r="E51" s="77"/>
      <c r="F51" s="77"/>
      <c r="G51" s="77"/>
    </row>
    <row r="52" spans="3:7" s="63" customFormat="1" ht="13.5" customHeight="1" x14ac:dyDescent="0.3">
      <c r="C52" s="77"/>
      <c r="D52" s="77"/>
      <c r="E52" s="77"/>
      <c r="F52" s="77"/>
      <c r="G52" s="77"/>
    </row>
    <row r="53" spans="3:7" s="63" customFormat="1" ht="13.5" customHeight="1" x14ac:dyDescent="0.3">
      <c r="C53" s="77"/>
      <c r="D53" s="77"/>
      <c r="E53" s="77"/>
      <c r="F53" s="77"/>
      <c r="G53" s="77"/>
    </row>
    <row r="54" spans="3:7" s="63" customFormat="1" ht="13.5" customHeight="1" x14ac:dyDescent="0.3">
      <c r="C54" s="77"/>
      <c r="D54" s="77"/>
      <c r="E54" s="77"/>
      <c r="F54" s="77"/>
      <c r="G54" s="77"/>
    </row>
    <row r="55" spans="3:7" s="63" customFormat="1" ht="13.5" customHeight="1" x14ac:dyDescent="0.3">
      <c r="C55" s="77"/>
      <c r="D55" s="77"/>
      <c r="E55" s="77"/>
      <c r="F55" s="77"/>
      <c r="G55" s="77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P50"/>
  <sheetViews>
    <sheetView showGridLines="0" view="pageLayout" zoomScaleNormal="100" workbookViewId="0">
      <selection sqref="A1:H1"/>
    </sheetView>
  </sheetViews>
  <sheetFormatPr defaultRowHeight="14.4" x14ac:dyDescent="0.3"/>
  <cols>
    <col min="1" max="1" width="20" customWidth="1"/>
    <col min="2" max="2" width="16.33203125" customWidth="1"/>
    <col min="3" max="3" width="8.88671875" customWidth="1"/>
    <col min="4" max="7" width="8.88671875" style="23" customWidth="1"/>
    <col min="8" max="8" width="9" style="23" customWidth="1"/>
    <col min="9" max="9" width="1.6640625" customWidth="1"/>
    <col min="10" max="10" width="20" customWidth="1"/>
    <col min="11" max="11" width="16.33203125" customWidth="1"/>
    <col min="12" max="16" width="8.88671875" customWidth="1"/>
  </cols>
  <sheetData>
    <row r="1" spans="1:16" s="6" customFormat="1" ht="28.5" customHeight="1" x14ac:dyDescent="0.4">
      <c r="A1" s="101" t="s">
        <v>118</v>
      </c>
      <c r="B1" s="101"/>
      <c r="C1" s="101"/>
      <c r="D1" s="101"/>
      <c r="E1" s="101"/>
      <c r="F1" s="101"/>
      <c r="G1" s="101"/>
      <c r="H1" s="101"/>
      <c r="I1" s="12"/>
      <c r="J1" s="11"/>
      <c r="K1" s="11"/>
      <c r="L1" s="12"/>
      <c r="M1" s="12"/>
      <c r="N1" s="12"/>
      <c r="O1" s="12"/>
      <c r="P1" s="12"/>
    </row>
    <row r="2" spans="1:16" s="47" customFormat="1" ht="25.5" customHeight="1" x14ac:dyDescent="0.3">
      <c r="A2" s="111" t="s">
        <v>117</v>
      </c>
      <c r="B2" s="111"/>
      <c r="C2" s="111"/>
      <c r="D2" s="111"/>
      <c r="E2" s="111"/>
      <c r="F2" s="111"/>
      <c r="G2" s="111"/>
      <c r="H2" s="111"/>
      <c r="I2" s="12"/>
      <c r="J2" s="11"/>
      <c r="K2" s="11"/>
      <c r="L2" s="12"/>
      <c r="M2" s="12"/>
      <c r="N2" s="12"/>
      <c r="O2" s="12"/>
      <c r="P2" s="12"/>
    </row>
    <row r="3" spans="1:16" s="6" customFormat="1" ht="9" customHeight="1" x14ac:dyDescent="0.4">
      <c r="A3" s="7"/>
      <c r="B3" s="7"/>
      <c r="C3" s="7"/>
      <c r="D3" s="21"/>
      <c r="E3" s="21"/>
      <c r="F3" s="21"/>
      <c r="G3" s="21"/>
      <c r="H3" s="21"/>
      <c r="I3" s="8"/>
      <c r="J3" s="26"/>
      <c r="K3" s="26"/>
      <c r="L3" s="8"/>
      <c r="M3" s="8"/>
      <c r="N3" s="8"/>
      <c r="O3" s="8"/>
      <c r="P3" s="8"/>
    </row>
    <row r="4" spans="1:16" s="9" customFormat="1" ht="39.75" customHeight="1" x14ac:dyDescent="0.3">
      <c r="A4" s="107" t="s">
        <v>116</v>
      </c>
      <c r="B4" s="109" t="s">
        <v>57</v>
      </c>
      <c r="C4" s="102" t="s">
        <v>104</v>
      </c>
      <c r="D4" s="103"/>
      <c r="E4" s="103"/>
      <c r="F4" s="103"/>
      <c r="G4" s="103"/>
      <c r="H4" s="104"/>
    </row>
    <row r="5" spans="1:16" s="9" customFormat="1" ht="24.75" customHeight="1" x14ac:dyDescent="0.3">
      <c r="A5" s="108"/>
      <c r="B5" s="110"/>
      <c r="C5" s="20" t="s">
        <v>108</v>
      </c>
      <c r="D5" s="14" t="s">
        <v>114</v>
      </c>
      <c r="E5" s="15" t="s">
        <v>115</v>
      </c>
      <c r="F5" s="14" t="s">
        <v>37</v>
      </c>
      <c r="G5" s="16" t="s">
        <v>38</v>
      </c>
      <c r="H5" s="13" t="s">
        <v>39</v>
      </c>
    </row>
    <row r="6" spans="1:16" s="10" customFormat="1" ht="13.5" customHeight="1" x14ac:dyDescent="0.3">
      <c r="A6" s="105" t="s">
        <v>58</v>
      </c>
      <c r="B6" s="17" t="str">
        <f>'Table Data'!D26</f>
        <v>2021/22-2022/23</v>
      </c>
      <c r="C6" s="44" t="str">
        <f>'Table Data'!E26</f>
        <v xml:space="preserve">1.79 </v>
      </c>
      <c r="D6" s="40" t="str">
        <f>'Table Data'!F26</f>
        <v xml:space="preserve">2.09 </v>
      </c>
      <c r="E6" s="40" t="str">
        <f>'Table Data'!G26</f>
        <v xml:space="preserve">3.70 </v>
      </c>
      <c r="F6" s="40" t="str">
        <f>'Table Data'!H26</f>
        <v>1.15 (t)</v>
      </c>
      <c r="G6" s="41" t="str">
        <f>'Table Data'!I26</f>
        <v>2.38 (t)</v>
      </c>
      <c r="H6" s="41" t="str">
        <f>'Table Data'!J26</f>
        <v xml:space="preserve">1.71 </v>
      </c>
    </row>
    <row r="7" spans="1:16" s="10" customFormat="1" ht="13.5" customHeight="1" x14ac:dyDescent="0.3">
      <c r="A7" s="106" t="s">
        <v>40</v>
      </c>
      <c r="B7" s="18" t="str">
        <f>'Table Data'!D27</f>
        <v>2011/12-2012/13</v>
      </c>
      <c r="C7" s="45" t="str">
        <f>'Table Data'!E27</f>
        <v>s</v>
      </c>
      <c r="D7" s="42" t="str">
        <f>'Table Data'!F27</f>
        <v xml:space="preserve">3.23 </v>
      </c>
      <c r="E7" s="42" t="str">
        <f>'Table Data'!G27</f>
        <v>s</v>
      </c>
      <c r="F7" s="42" t="str">
        <f>'Table Data'!H27</f>
        <v xml:space="preserve">1.55 </v>
      </c>
      <c r="G7" s="43" t="str">
        <f>'Table Data'!I27</f>
        <v>1.85 (t)</v>
      </c>
      <c r="H7" s="43" t="str">
        <f>'Table Data'!J27</f>
        <v xml:space="preserve">2.01 </v>
      </c>
    </row>
    <row r="8" spans="1:16" s="10" customFormat="1" ht="13.5" customHeight="1" x14ac:dyDescent="0.3">
      <c r="A8" s="105" t="s">
        <v>59</v>
      </c>
      <c r="B8" s="17" t="str">
        <f>'Table Data'!D28</f>
        <v>2016/17-2017/18</v>
      </c>
      <c r="C8" s="44" t="str">
        <f>'Table Data'!E28</f>
        <v xml:space="preserve">2.57 </v>
      </c>
      <c r="D8" s="40" t="str">
        <f>'Table Data'!F28</f>
        <v xml:space="preserve">4.57 </v>
      </c>
      <c r="E8" s="40" t="str">
        <f>'Table Data'!G28</f>
        <v xml:space="preserve">4.25 </v>
      </c>
      <c r="F8" s="40" t="str">
        <f>'Table Data'!H28</f>
        <v xml:space="preserve">2.01 </v>
      </c>
      <c r="G8" s="41" t="str">
        <f>'Table Data'!I28</f>
        <v>2.91 (t)</v>
      </c>
      <c r="H8" s="41" t="str">
        <f>'Table Data'!J28</f>
        <v xml:space="preserve">1.15 </v>
      </c>
    </row>
    <row r="9" spans="1:16" s="10" customFormat="1" ht="13.5" customHeight="1" x14ac:dyDescent="0.3">
      <c r="A9" s="106" t="s">
        <v>41</v>
      </c>
      <c r="B9" s="18" t="str">
        <f>'Table Data'!D29</f>
        <v>2021/22-2022/23</v>
      </c>
      <c r="C9" s="45" t="str">
        <f>'Table Data'!E29</f>
        <v xml:space="preserve">2.13 </v>
      </c>
      <c r="D9" s="42" t="str">
        <f>'Table Data'!F29</f>
        <v xml:space="preserve">3.11 </v>
      </c>
      <c r="E9" s="42" t="str">
        <f>'Table Data'!G29</f>
        <v xml:space="preserve">3.05 </v>
      </c>
      <c r="F9" s="42" t="str">
        <f>'Table Data'!H29</f>
        <v xml:space="preserve">0.93 </v>
      </c>
      <c r="G9" s="43" t="str">
        <f>'Table Data'!I29</f>
        <v>4.91 (t)</v>
      </c>
      <c r="H9" s="43" t="str">
        <f>'Table Data'!J29</f>
        <v xml:space="preserve">3.12 </v>
      </c>
    </row>
    <row r="10" spans="1:16" s="10" customFormat="1" ht="13.5" customHeight="1" x14ac:dyDescent="0.3">
      <c r="A10" s="105" t="s">
        <v>60</v>
      </c>
      <c r="B10" s="19" t="str">
        <f>'Table Data'!D30</f>
        <v>2011/12-2012/13</v>
      </c>
      <c r="C10" s="46" t="str">
        <f>'Table Data'!E30</f>
        <v xml:space="preserve">2.54 </v>
      </c>
      <c r="D10" s="40" t="str">
        <f>'Table Data'!F30</f>
        <v xml:space="preserve">5.99 </v>
      </c>
      <c r="E10" s="40" t="str">
        <f>'Table Data'!G30</f>
        <v xml:space="preserve">3.01 </v>
      </c>
      <c r="F10" s="40" t="str">
        <f>'Table Data'!H30</f>
        <v>2.28 (t)</v>
      </c>
      <c r="G10" s="41" t="str">
        <f>'Table Data'!I30</f>
        <v xml:space="preserve">2.52 </v>
      </c>
      <c r="H10" s="41" t="str">
        <f>'Table Data'!J30</f>
        <v>1.88 (t)</v>
      </c>
    </row>
    <row r="11" spans="1:16" s="10" customFormat="1" ht="13.5" customHeight="1" x14ac:dyDescent="0.3">
      <c r="A11" s="106" t="s">
        <v>42</v>
      </c>
      <c r="B11" s="18" t="str">
        <f>'Table Data'!D31</f>
        <v>2016/17-2017/18</v>
      </c>
      <c r="C11" s="45" t="str">
        <f>'Table Data'!E31</f>
        <v xml:space="preserve">2.37 </v>
      </c>
      <c r="D11" s="42" t="str">
        <f>'Table Data'!F31</f>
        <v xml:space="preserve">3.31 </v>
      </c>
      <c r="E11" s="42" t="str">
        <f>'Table Data'!G31</f>
        <v xml:space="preserve">3.36 </v>
      </c>
      <c r="F11" s="42" t="str">
        <f>'Table Data'!H31</f>
        <v>2.39 (t)</v>
      </c>
      <c r="G11" s="43" t="str">
        <f>'Table Data'!I31</f>
        <v xml:space="preserve">2.22 </v>
      </c>
      <c r="H11" s="43" t="str">
        <f>'Table Data'!J31</f>
        <v>1.90 (t)</v>
      </c>
    </row>
    <row r="12" spans="1:16" s="10" customFormat="1" ht="13.5" customHeight="1" x14ac:dyDescent="0.3">
      <c r="A12" s="105" t="s">
        <v>61</v>
      </c>
      <c r="B12" s="19" t="str">
        <f>'Table Data'!D32</f>
        <v>2021/22-2022/23</v>
      </c>
      <c r="C12" s="46" t="str">
        <f>'Table Data'!E32</f>
        <v xml:space="preserve">2.63 </v>
      </c>
      <c r="D12" s="40" t="str">
        <f>'Table Data'!F32</f>
        <v xml:space="preserve">2.68 </v>
      </c>
      <c r="E12" s="40" t="str">
        <f>'Table Data'!G32</f>
        <v xml:space="preserve">3.19 </v>
      </c>
      <c r="F12" s="40" t="str">
        <f>'Table Data'!H32</f>
        <v>1.08 (t)</v>
      </c>
      <c r="G12" s="41" t="str">
        <f>'Table Data'!I32</f>
        <v xml:space="preserve">3.24 </v>
      </c>
      <c r="H12" s="41" t="str">
        <f>'Table Data'!J32</f>
        <v>4.35 (t)</v>
      </c>
    </row>
    <row r="13" spans="1:16" s="10" customFormat="1" ht="13.5" customHeight="1" x14ac:dyDescent="0.3">
      <c r="A13" s="106" t="s">
        <v>43</v>
      </c>
      <c r="B13" s="18" t="str">
        <f>'Table Data'!D33</f>
        <v>2011/12-2012/13</v>
      </c>
      <c r="C13" s="45" t="str">
        <f>'Table Data'!E33</f>
        <v xml:space="preserve">2.64 </v>
      </c>
      <c r="D13" s="42" t="str">
        <f>'Table Data'!F33</f>
        <v>7.76 (t)</v>
      </c>
      <c r="E13" s="42" t="str">
        <f>'Table Data'!G33</f>
        <v xml:space="preserve">4.56 </v>
      </c>
      <c r="F13" s="42" t="str">
        <f>'Table Data'!H33</f>
        <v>2.73 (t)</v>
      </c>
      <c r="G13" s="43" t="str">
        <f>'Table Data'!I33</f>
        <v xml:space="preserve">2.17 </v>
      </c>
      <c r="H13" s="43" t="str">
        <f>'Table Data'!J33</f>
        <v xml:space="preserve">2.33 </v>
      </c>
    </row>
    <row r="14" spans="1:16" s="10" customFormat="1" ht="13.5" customHeight="1" x14ac:dyDescent="0.3">
      <c r="A14" s="105" t="s">
        <v>62</v>
      </c>
      <c r="B14" s="19" t="str">
        <f>'Table Data'!D34</f>
        <v>2016/17-2017/18</v>
      </c>
      <c r="C14" s="46" t="str">
        <f>'Table Data'!E34</f>
        <v xml:space="preserve">2.43 </v>
      </c>
      <c r="D14" s="40" t="str">
        <f>'Table Data'!F34</f>
        <v>3.00 (t)</v>
      </c>
      <c r="E14" s="40" t="str">
        <f>'Table Data'!G34</f>
        <v xml:space="preserve">4.21 </v>
      </c>
      <c r="F14" s="40" t="str">
        <f>'Table Data'!H34</f>
        <v>1.98 (t)</v>
      </c>
      <c r="G14" s="41" t="str">
        <f>'Table Data'!I34</f>
        <v xml:space="preserve">2.64 </v>
      </c>
      <c r="H14" s="41" t="str">
        <f>'Table Data'!J34</f>
        <v xml:space="preserve">1.66 </v>
      </c>
    </row>
    <row r="15" spans="1:16" s="10" customFormat="1" ht="13.5" customHeight="1" x14ac:dyDescent="0.3">
      <c r="A15" s="106" t="s">
        <v>44</v>
      </c>
      <c r="B15" s="18" t="str">
        <f>'Table Data'!D35</f>
        <v>2021/22-2022/23</v>
      </c>
      <c r="C15" s="45" t="str">
        <f>'Table Data'!E35</f>
        <v xml:space="preserve">1.93 </v>
      </c>
      <c r="D15" s="42" t="str">
        <f>'Table Data'!F35</f>
        <v>1.12 (t)</v>
      </c>
      <c r="E15" s="42" t="str">
        <f>'Table Data'!G35</f>
        <v xml:space="preserve">2.31 </v>
      </c>
      <c r="F15" s="42" t="str">
        <f>'Table Data'!H35</f>
        <v>1.02 (t)</v>
      </c>
      <c r="G15" s="43" t="str">
        <f>'Table Data'!I35</f>
        <v xml:space="preserve">3.10 </v>
      </c>
      <c r="H15" s="43" t="str">
        <f>'Table Data'!J35</f>
        <v xml:space="preserve">2.22 </v>
      </c>
    </row>
    <row r="16" spans="1:16" s="10" customFormat="1" ht="13.5" customHeight="1" x14ac:dyDescent="0.3">
      <c r="A16" s="105" t="s">
        <v>63</v>
      </c>
      <c r="B16" s="19" t="str">
        <f>'Table Data'!D36</f>
        <v>2011/12-2012/13</v>
      </c>
      <c r="C16" s="46" t="str">
        <f>'Table Data'!E36</f>
        <v xml:space="preserve">2.34 </v>
      </c>
      <c r="D16" s="40" t="str">
        <f>'Table Data'!F36</f>
        <v xml:space="preserve">4.29 </v>
      </c>
      <c r="E16" s="40" t="str">
        <f>'Table Data'!G36</f>
        <v xml:space="preserve">2.66 </v>
      </c>
      <c r="F16" s="40" t="str">
        <f>'Table Data'!H36</f>
        <v>2.20 (t)</v>
      </c>
      <c r="G16" s="41" t="str">
        <f>'Table Data'!I36</f>
        <v xml:space="preserve">2.22 </v>
      </c>
      <c r="H16" s="41" t="str">
        <f>'Table Data'!J36</f>
        <v xml:space="preserve">1.81 </v>
      </c>
    </row>
    <row r="17" spans="1:8" s="10" customFormat="1" ht="13.5" customHeight="1" x14ac:dyDescent="0.3">
      <c r="A17" s="106" t="s">
        <v>45</v>
      </c>
      <c r="B17" s="18" t="str">
        <f>'Table Data'!D37</f>
        <v>2016/17-2017/18</v>
      </c>
      <c r="C17" s="45" t="str">
        <f>'Table Data'!E37</f>
        <v xml:space="preserve">2.43 </v>
      </c>
      <c r="D17" s="42" t="str">
        <f>'Table Data'!F37</f>
        <v xml:space="preserve">2.44 </v>
      </c>
      <c r="E17" s="42" t="str">
        <f>'Table Data'!G37</f>
        <v xml:space="preserve">5.69 </v>
      </c>
      <c r="F17" s="42" t="str">
        <f>'Table Data'!H37</f>
        <v>2.13 (t)</v>
      </c>
      <c r="G17" s="43" t="str">
        <f>'Table Data'!I37</f>
        <v xml:space="preserve">2.72 </v>
      </c>
      <c r="H17" s="43" t="str">
        <f>'Table Data'!J37</f>
        <v xml:space="preserve">0.92 </v>
      </c>
    </row>
    <row r="18" spans="1:8" s="9" customFormat="1" ht="13.5" customHeight="1" x14ac:dyDescent="0.3">
      <c r="A18" s="105" t="s">
        <v>64</v>
      </c>
      <c r="B18" s="19" t="str">
        <f>'Table Data'!D38</f>
        <v>2021/22-2022/23</v>
      </c>
      <c r="C18" s="46" t="str">
        <f>'Table Data'!E38</f>
        <v xml:space="preserve">1.78 </v>
      </c>
      <c r="D18" s="40" t="str">
        <f>'Table Data'!F38</f>
        <v xml:space="preserve">4.08 </v>
      </c>
      <c r="E18" s="40" t="str">
        <f>'Table Data'!G38</f>
        <v xml:space="preserve">3.64 </v>
      </c>
      <c r="F18" s="40" t="str">
        <f>'Table Data'!H38</f>
        <v>0.95 (t)</v>
      </c>
      <c r="G18" s="41" t="str">
        <f>'Table Data'!I38</f>
        <v xml:space="preserve">2.96 </v>
      </c>
      <c r="H18" s="41" t="str">
        <f>'Table Data'!J38</f>
        <v xml:space="preserve">1.91 </v>
      </c>
    </row>
    <row r="19" spans="1:8" s="10" customFormat="1" ht="13.5" customHeight="1" x14ac:dyDescent="0.3">
      <c r="A19" s="106" t="s">
        <v>46</v>
      </c>
      <c r="B19" s="18" t="str">
        <f>'Table Data'!D39</f>
        <v>2011/12-2012/13</v>
      </c>
      <c r="C19" s="45" t="str">
        <f>'Table Data'!E39</f>
        <v>s</v>
      </c>
      <c r="D19" s="42" t="str">
        <f>'Table Data'!F39</f>
        <v>7.52 (t)</v>
      </c>
      <c r="E19" s="42" t="str">
        <f>'Table Data'!G39</f>
        <v>s</v>
      </c>
      <c r="F19" s="42" t="str">
        <f>'Table Data'!H39</f>
        <v xml:space="preserve">2.90 </v>
      </c>
      <c r="G19" s="43" t="str">
        <f>'Table Data'!I39</f>
        <v xml:space="preserve">2.41 </v>
      </c>
      <c r="H19" s="43" t="str">
        <f>'Table Data'!J39</f>
        <v xml:space="preserve">4.69 </v>
      </c>
    </row>
    <row r="20" spans="1:8" s="9" customFormat="1" ht="13.5" customHeight="1" x14ac:dyDescent="0.3">
      <c r="A20" s="105" t="s">
        <v>65</v>
      </c>
      <c r="B20" s="19" t="str">
        <f>'Table Data'!D40</f>
        <v>2016/17-2017/18</v>
      </c>
      <c r="C20" s="46" t="str">
        <f>'Table Data'!E40</f>
        <v xml:space="preserve">2.27 </v>
      </c>
      <c r="D20" s="40" t="str">
        <f>'Table Data'!F40</f>
        <v>1.96 (t)</v>
      </c>
      <c r="E20" s="40" t="str">
        <f>'Table Data'!G40</f>
        <v>2.92 (t)</v>
      </c>
      <c r="F20" s="40" t="str">
        <f>'Table Data'!H40</f>
        <v xml:space="preserve">2.21 </v>
      </c>
      <c r="G20" s="41" t="str">
        <f>'Table Data'!I40</f>
        <v xml:space="preserve">2.95 </v>
      </c>
      <c r="H20" s="41" t="str">
        <f>'Table Data'!J40</f>
        <v xml:space="preserve">1.56 </v>
      </c>
    </row>
    <row r="21" spans="1:8" s="10" customFormat="1" ht="13.5" customHeight="1" x14ac:dyDescent="0.3">
      <c r="A21" s="106" t="s">
        <v>47</v>
      </c>
      <c r="B21" s="18" t="str">
        <f>'Table Data'!D41</f>
        <v>2021/22-2022/23</v>
      </c>
      <c r="C21" s="45" t="str">
        <f>'Table Data'!E41</f>
        <v>s</v>
      </c>
      <c r="D21" s="42" t="str">
        <f>'Table Data'!F41</f>
        <v>2.77 (t)</v>
      </c>
      <c r="E21" s="42" t="str">
        <f>'Table Data'!G41</f>
        <v>s</v>
      </c>
      <c r="F21" s="42" t="str">
        <f>'Table Data'!H41</f>
        <v xml:space="preserve">1.29 </v>
      </c>
      <c r="G21" s="43" t="str">
        <f>'Table Data'!I41</f>
        <v xml:space="preserve">2.91 </v>
      </c>
      <c r="H21" s="43" t="str">
        <f>'Table Data'!J41</f>
        <v xml:space="preserve">1.87 </v>
      </c>
    </row>
    <row r="22" spans="1:8" s="10" customFormat="1" ht="13.5" customHeight="1" x14ac:dyDescent="0.3">
      <c r="A22" s="105" t="s">
        <v>66</v>
      </c>
      <c r="B22" s="19" t="str">
        <f>'Table Data'!D42</f>
        <v>2011/12-2012/13</v>
      </c>
      <c r="C22" s="46" t="str">
        <f>'Table Data'!E42</f>
        <v>s</v>
      </c>
      <c r="D22" s="40" t="str">
        <f>'Table Data'!F42</f>
        <v xml:space="preserve">3.84 </v>
      </c>
      <c r="E22" s="40" t="str">
        <f>'Table Data'!G42</f>
        <v>s</v>
      </c>
      <c r="F22" s="40" t="str">
        <f>'Table Data'!H42</f>
        <v xml:space="preserve">1.73 </v>
      </c>
      <c r="G22" s="41" t="str">
        <f>'Table Data'!I42</f>
        <v xml:space="preserve">1.37 </v>
      </c>
      <c r="H22" s="41" t="str">
        <f>'Table Data'!J42</f>
        <v xml:space="preserve">1.13 </v>
      </c>
    </row>
    <row r="23" spans="1:8" s="10" customFormat="1" ht="13.5" customHeight="1" x14ac:dyDescent="0.3">
      <c r="A23" s="106" t="s">
        <v>48</v>
      </c>
      <c r="B23" s="18" t="str">
        <f>'Table Data'!D43</f>
        <v>2016/17-2017/18</v>
      </c>
      <c r="C23" s="45" t="str">
        <f>'Table Data'!E43</f>
        <v xml:space="preserve">1.81 </v>
      </c>
      <c r="D23" s="42" t="str">
        <f>'Table Data'!F43</f>
        <v xml:space="preserve">2.38 </v>
      </c>
      <c r="E23" s="42" t="str">
        <f>'Table Data'!G43</f>
        <v xml:space="preserve">5.83 </v>
      </c>
      <c r="F23" s="42" t="str">
        <f>'Table Data'!H43</f>
        <v xml:space="preserve">1.28 </v>
      </c>
      <c r="G23" s="43" t="str">
        <f>'Table Data'!I43</f>
        <v xml:space="preserve">1.95 </v>
      </c>
      <c r="H23" s="43" t="str">
        <f>'Table Data'!J43</f>
        <v xml:space="preserve">1.52 </v>
      </c>
    </row>
    <row r="24" spans="1:8" s="10" customFormat="1" ht="13.5" customHeight="1" x14ac:dyDescent="0.3">
      <c r="A24" s="105" t="s">
        <v>67</v>
      </c>
      <c r="B24" s="19" t="str">
        <f>'Table Data'!D44</f>
        <v>2021/22-2022/23</v>
      </c>
      <c r="C24" s="46" t="str">
        <f>'Table Data'!E44</f>
        <v>s</v>
      </c>
      <c r="D24" s="40" t="str">
        <f>'Table Data'!F44</f>
        <v xml:space="preserve">4.91 </v>
      </c>
      <c r="E24" s="40" t="str">
        <f>'Table Data'!G44</f>
        <v>s</v>
      </c>
      <c r="F24" s="40" t="str">
        <f>'Table Data'!H44</f>
        <v xml:space="preserve">0.88 </v>
      </c>
      <c r="G24" s="41" t="str">
        <f>'Table Data'!I44</f>
        <v xml:space="preserve">3.45 </v>
      </c>
      <c r="H24" s="41" t="str">
        <f>'Table Data'!J44</f>
        <v xml:space="preserve">1.28 </v>
      </c>
    </row>
    <row r="25" spans="1:8" s="10" customFormat="1" ht="13.5" customHeight="1" x14ac:dyDescent="0.3">
      <c r="A25" s="106" t="s">
        <v>49</v>
      </c>
      <c r="B25" s="18" t="str">
        <f>'Table Data'!D45</f>
        <v>2011/12-2012/13</v>
      </c>
      <c r="C25" s="45" t="str">
        <f>'Table Data'!E45</f>
        <v>s</v>
      </c>
      <c r="D25" s="42" t="str">
        <f>'Table Data'!F45</f>
        <v xml:space="preserve">1.82 </v>
      </c>
      <c r="E25" s="42" t="str">
        <f>'Table Data'!G45</f>
        <v>s</v>
      </c>
      <c r="F25" s="42" t="str">
        <f>'Table Data'!H45</f>
        <v xml:space="preserve">2.22 </v>
      </c>
      <c r="G25" s="43" t="str">
        <f>'Table Data'!I45</f>
        <v xml:space="preserve">3.05 </v>
      </c>
      <c r="H25" s="43" t="str">
        <f>'Table Data'!J45</f>
        <v xml:space="preserve">2.24 </v>
      </c>
    </row>
    <row r="26" spans="1:8" s="10" customFormat="1" ht="13.5" customHeight="1" x14ac:dyDescent="0.3">
      <c r="A26" s="105" t="s">
        <v>68</v>
      </c>
      <c r="B26" s="19" t="str">
        <f>'Table Data'!D46</f>
        <v>2016/17-2017/18</v>
      </c>
      <c r="C26" s="46" t="str">
        <f>'Table Data'!E46</f>
        <v xml:space="preserve">2.61 </v>
      </c>
      <c r="D26" s="40" t="str">
        <f>'Table Data'!F46</f>
        <v xml:space="preserve">5.21 </v>
      </c>
      <c r="E26" s="40" t="str">
        <f>'Table Data'!G46</f>
        <v xml:space="preserve">4.20 </v>
      </c>
      <c r="F26" s="40" t="str">
        <f>'Table Data'!H46</f>
        <v xml:space="preserve">1.16 </v>
      </c>
      <c r="G26" s="41" t="str">
        <f>'Table Data'!I46</f>
        <v xml:space="preserve">3.40 </v>
      </c>
      <c r="H26" s="41" t="str">
        <f>'Table Data'!J46</f>
        <v xml:space="preserve">1.13 </v>
      </c>
    </row>
    <row r="27" spans="1:8" s="10" customFormat="1" ht="13.5" customHeight="1" x14ac:dyDescent="0.3">
      <c r="A27" s="106" t="s">
        <v>50</v>
      </c>
      <c r="B27" s="18" t="str">
        <f>'Table Data'!D47</f>
        <v>2021/22-2022/23</v>
      </c>
      <c r="C27" s="45" t="str">
        <f>'Table Data'!E47</f>
        <v xml:space="preserve">2.35 </v>
      </c>
      <c r="D27" s="42" t="str">
        <f>'Table Data'!F47</f>
        <v>s</v>
      </c>
      <c r="E27" s="42" t="str">
        <f>'Table Data'!G47</f>
        <v>s</v>
      </c>
      <c r="F27" s="42" t="str">
        <f>'Table Data'!H47</f>
        <v xml:space="preserve">1.21 </v>
      </c>
      <c r="G27" s="43" t="str">
        <f>'Table Data'!I47</f>
        <v xml:space="preserve">2.85 </v>
      </c>
      <c r="H27" s="43" t="str">
        <f>'Table Data'!J47</f>
        <v>s</v>
      </c>
    </row>
    <row r="28" spans="1:8" s="10" customFormat="1" ht="13.5" customHeight="1" x14ac:dyDescent="0.3">
      <c r="A28" s="105" t="s">
        <v>69</v>
      </c>
      <c r="B28" s="19" t="str">
        <f>'Table Data'!D48</f>
        <v>2011/12-2012/13</v>
      </c>
      <c r="C28" s="46" t="str">
        <f>'Table Data'!E48</f>
        <v xml:space="preserve">2.54 </v>
      </c>
      <c r="D28" s="40" t="str">
        <f>'Table Data'!F48</f>
        <v xml:space="preserve">6.57 </v>
      </c>
      <c r="E28" s="40" t="str">
        <f>'Table Data'!G48</f>
        <v xml:space="preserve">2.45 </v>
      </c>
      <c r="F28" s="40" t="str">
        <f>'Table Data'!H48</f>
        <v xml:space="preserve">2.88 </v>
      </c>
      <c r="G28" s="41" t="str">
        <f>'Table Data'!I48</f>
        <v xml:space="preserve">2.99 </v>
      </c>
      <c r="H28" s="41" t="str">
        <f>'Table Data'!J48</f>
        <v xml:space="preserve">1.17 </v>
      </c>
    </row>
    <row r="29" spans="1:8" s="10" customFormat="1" ht="13.5" customHeight="1" x14ac:dyDescent="0.3">
      <c r="A29" s="106" t="s">
        <v>51</v>
      </c>
      <c r="B29" s="18" t="str">
        <f>'Table Data'!D49</f>
        <v>2016/17-2017/18</v>
      </c>
      <c r="C29" s="45" t="str">
        <f>'Table Data'!E49</f>
        <v xml:space="preserve">2.31 </v>
      </c>
      <c r="D29" s="42" t="str">
        <f>'Table Data'!F49</f>
        <v>s</v>
      </c>
      <c r="E29" s="42" t="str">
        <f>'Table Data'!G49</f>
        <v>s</v>
      </c>
      <c r="F29" s="42" t="str">
        <f>'Table Data'!H49</f>
        <v xml:space="preserve">1.87 </v>
      </c>
      <c r="G29" s="43" t="str">
        <f>'Table Data'!I49</f>
        <v xml:space="preserve">2.49 </v>
      </c>
      <c r="H29" s="43" t="str">
        <f>'Table Data'!J49</f>
        <v xml:space="preserve">1.92 </v>
      </c>
    </row>
    <row r="30" spans="1:8" s="10" customFormat="1" ht="13.5" customHeight="1" x14ac:dyDescent="0.3">
      <c r="A30" s="105" t="s">
        <v>70</v>
      </c>
      <c r="B30" s="19" t="str">
        <f>'Table Data'!D50</f>
        <v>2021/22-2022/23</v>
      </c>
      <c r="C30" s="46" t="str">
        <f>'Table Data'!E50</f>
        <v>s</v>
      </c>
      <c r="D30" s="40" t="str">
        <f>'Table Data'!F50</f>
        <v>s</v>
      </c>
      <c r="E30" s="40" t="str">
        <f>'Table Data'!G50</f>
        <v>0</v>
      </c>
      <c r="F30" s="40" t="str">
        <f>'Table Data'!H50</f>
        <v xml:space="preserve">1.11 </v>
      </c>
      <c r="G30" s="41" t="str">
        <f>'Table Data'!I50</f>
        <v xml:space="preserve">4.26 </v>
      </c>
      <c r="H30" s="41" t="str">
        <f>'Table Data'!J50</f>
        <v xml:space="preserve">2.77 </v>
      </c>
    </row>
    <row r="31" spans="1:8" s="10" customFormat="1" ht="13.5" customHeight="1" x14ac:dyDescent="0.3">
      <c r="A31" s="106" t="s">
        <v>52</v>
      </c>
      <c r="B31" s="18" t="str">
        <f>'Table Data'!D51</f>
        <v>2011/12-2012/13</v>
      </c>
      <c r="C31" s="45" t="str">
        <f>'Table Data'!E51</f>
        <v>s</v>
      </c>
      <c r="D31" s="42" t="str">
        <f>'Table Data'!F51</f>
        <v>s</v>
      </c>
      <c r="E31" s="42" t="str">
        <f>'Table Data'!G51</f>
        <v>0</v>
      </c>
      <c r="F31" s="42" t="str">
        <f>'Table Data'!H51</f>
        <v>s</v>
      </c>
      <c r="G31" s="43" t="str">
        <f>'Table Data'!I51</f>
        <v>0</v>
      </c>
      <c r="H31" s="43" t="str">
        <f>'Table Data'!J51</f>
        <v>0</v>
      </c>
    </row>
    <row r="32" spans="1:8" s="10" customFormat="1" ht="13.5" customHeight="1" x14ac:dyDescent="0.3">
      <c r="A32" s="112" t="s">
        <v>71</v>
      </c>
      <c r="B32" s="19" t="str">
        <f>'Table Data'!D52</f>
        <v>2016/17-2017/18</v>
      </c>
      <c r="C32" s="46" t="str">
        <f>'Table Data'!E52</f>
        <v>s</v>
      </c>
      <c r="D32" s="40" t="str">
        <f>'Table Data'!F52</f>
        <v>s</v>
      </c>
      <c r="E32" s="40" t="str">
        <f>'Table Data'!G52</f>
        <v>0</v>
      </c>
      <c r="F32" s="40" t="str">
        <f>'Table Data'!H52</f>
        <v>0</v>
      </c>
      <c r="G32" s="41" t="str">
        <f>'Table Data'!I52</f>
        <v>s</v>
      </c>
      <c r="H32" s="41" t="str">
        <f>'Table Data'!J52</f>
        <v>s</v>
      </c>
    </row>
    <row r="33" spans="1:8" s="10" customFormat="1" ht="13.5" customHeight="1" x14ac:dyDescent="0.3">
      <c r="A33" s="113" t="s">
        <v>7</v>
      </c>
      <c r="B33" s="18" t="str">
        <f>'Table Data'!D53</f>
        <v>2021/22-2022/23</v>
      </c>
      <c r="C33" s="45" t="str">
        <f>'Table Data'!E53</f>
        <v xml:space="preserve">2.10 </v>
      </c>
      <c r="D33" s="42" t="str">
        <f>'Table Data'!F53</f>
        <v>s</v>
      </c>
      <c r="E33" s="42" t="str">
        <f>'Table Data'!G53</f>
        <v>0</v>
      </c>
      <c r="F33" s="42" t="str">
        <f>'Table Data'!H53</f>
        <v xml:space="preserve">1.02 </v>
      </c>
      <c r="G33" s="43" t="str">
        <f>'Table Data'!I53</f>
        <v>s</v>
      </c>
      <c r="H33" s="43" t="str">
        <f>'Table Data'!J53</f>
        <v>0</v>
      </c>
    </row>
    <row r="34" spans="1:8" s="10" customFormat="1" ht="13.5" customHeight="1" x14ac:dyDescent="0.3">
      <c r="A34" s="112" t="s">
        <v>56</v>
      </c>
      <c r="B34" s="19" t="str">
        <f>'Table Data'!D54</f>
        <v>2011/12-2012/13</v>
      </c>
      <c r="C34" s="46" t="str">
        <f>'Table Data'!E54</f>
        <v xml:space="preserve">2.53 </v>
      </c>
      <c r="D34" s="40" t="str">
        <f>'Table Data'!F54</f>
        <v xml:space="preserve">3.31 </v>
      </c>
      <c r="E34" s="40" t="str">
        <f>'Table Data'!G54</f>
        <v>1.96 (t)</v>
      </c>
      <c r="F34" s="40" t="str">
        <f>'Table Data'!H54</f>
        <v>2.03 (t)</v>
      </c>
      <c r="G34" s="41" t="str">
        <f>'Table Data'!I54</f>
        <v xml:space="preserve">2.39 </v>
      </c>
      <c r="H34" s="41" t="str">
        <f>'Table Data'!J54</f>
        <v xml:space="preserve">1.72 </v>
      </c>
    </row>
    <row r="35" spans="1:8" s="10" customFormat="1" ht="13.5" customHeight="1" x14ac:dyDescent="0.3">
      <c r="A35" s="113" t="s">
        <v>8</v>
      </c>
      <c r="B35" s="18" t="str">
        <f>'Table Data'!D55</f>
        <v>2016/17-2017/18</v>
      </c>
      <c r="C35" s="45" t="str">
        <f>'Table Data'!E55</f>
        <v xml:space="preserve">2.58 </v>
      </c>
      <c r="D35" s="42" t="str">
        <f>'Table Data'!F55</f>
        <v xml:space="preserve">3.13 </v>
      </c>
      <c r="E35" s="42" t="str">
        <f>'Table Data'!G55</f>
        <v>3.58 (t)</v>
      </c>
      <c r="F35" s="42" t="str">
        <f>'Table Data'!H55</f>
        <v>1.98 (t)</v>
      </c>
      <c r="G35" s="43" t="str">
        <f>'Table Data'!I55</f>
        <v xml:space="preserve">2.52 </v>
      </c>
      <c r="H35" s="43" t="str">
        <f>'Table Data'!J55</f>
        <v xml:space="preserve">1.38 </v>
      </c>
    </row>
    <row r="36" spans="1:8" s="10" customFormat="1" ht="13.5" customHeight="1" x14ac:dyDescent="0.3"/>
    <row r="37" spans="1:8" s="10" customFormat="1" ht="13.5" customHeight="1" x14ac:dyDescent="0.3">
      <c r="A37" s="22" t="s">
        <v>107</v>
      </c>
    </row>
    <row r="38" spans="1:8" s="10" customFormat="1" ht="13.5" customHeight="1" x14ac:dyDescent="0.3">
      <c r="A38" s="25" t="s">
        <v>106</v>
      </c>
    </row>
    <row r="39" spans="1:8" s="10" customFormat="1" ht="13.5" customHeight="1" x14ac:dyDescent="0.3">
      <c r="A39" s="25" t="s">
        <v>105</v>
      </c>
    </row>
    <row r="40" spans="1:8" s="10" customFormat="1" ht="13.5" customHeight="1" x14ac:dyDescent="0.3">
      <c r="D40" s="22"/>
      <c r="E40" s="22"/>
      <c r="F40" s="22"/>
      <c r="G40" s="22"/>
      <c r="H40" s="22"/>
    </row>
    <row r="41" spans="1:8" s="10" customFormat="1" ht="13.5" customHeight="1" x14ac:dyDescent="0.3">
      <c r="D41" s="22"/>
      <c r="E41" s="22"/>
      <c r="F41" s="22"/>
      <c r="G41" s="22"/>
      <c r="H41" s="22"/>
    </row>
    <row r="42" spans="1:8" s="10" customFormat="1" ht="13.5" customHeight="1" x14ac:dyDescent="0.3">
      <c r="D42" s="22"/>
      <c r="E42" s="22"/>
      <c r="F42" s="22"/>
      <c r="G42" s="22"/>
      <c r="H42" s="22"/>
    </row>
    <row r="43" spans="1:8" s="10" customFormat="1" ht="13.5" customHeight="1" x14ac:dyDescent="0.3">
      <c r="D43" s="22"/>
      <c r="E43" s="22"/>
      <c r="F43" s="22"/>
      <c r="G43" s="22"/>
      <c r="H43" s="22"/>
    </row>
    <row r="44" spans="1:8" s="10" customFormat="1" ht="13.5" customHeight="1" x14ac:dyDescent="0.3">
      <c r="D44" s="22"/>
      <c r="E44" s="22"/>
      <c r="F44" s="22"/>
      <c r="G44" s="22"/>
      <c r="H44" s="22"/>
    </row>
    <row r="45" spans="1:8" s="10" customFormat="1" ht="13.5" customHeight="1" x14ac:dyDescent="0.3">
      <c r="D45" s="22"/>
      <c r="E45" s="22"/>
      <c r="F45" s="22"/>
      <c r="G45" s="22"/>
      <c r="H45" s="22"/>
    </row>
    <row r="46" spans="1:8" s="10" customFormat="1" ht="13.5" customHeight="1" x14ac:dyDescent="0.3">
      <c r="D46" s="22"/>
      <c r="E46" s="22"/>
      <c r="F46" s="22"/>
      <c r="G46" s="22"/>
      <c r="H46" s="22"/>
    </row>
    <row r="47" spans="1:8" s="10" customFormat="1" ht="13.5" customHeight="1" x14ac:dyDescent="0.3">
      <c r="D47" s="22"/>
      <c r="E47" s="22"/>
      <c r="F47" s="22"/>
      <c r="G47" s="22"/>
      <c r="H47" s="22"/>
    </row>
    <row r="48" spans="1:8" s="10" customFormat="1" ht="13.5" customHeight="1" x14ac:dyDescent="0.3">
      <c r="D48" s="22"/>
      <c r="E48" s="22"/>
      <c r="F48" s="22"/>
      <c r="G48" s="22"/>
      <c r="H48" s="22"/>
    </row>
    <row r="49" spans="4:8" s="10" customFormat="1" ht="13.5" customHeight="1" x14ac:dyDescent="0.3">
      <c r="D49" s="22"/>
      <c r="E49" s="22"/>
      <c r="F49" s="22"/>
      <c r="G49" s="22"/>
      <c r="H49" s="22"/>
    </row>
    <row r="50" spans="4:8" s="10" customFormat="1" ht="13.5" customHeight="1" x14ac:dyDescent="0.3">
      <c r="D50" s="22"/>
      <c r="E50" s="22"/>
      <c r="F50" s="22"/>
      <c r="G50" s="22"/>
      <c r="H50" s="22"/>
    </row>
  </sheetData>
  <mergeCells count="20">
    <mergeCell ref="A30:A31"/>
    <mergeCell ref="A32:A33"/>
    <mergeCell ref="A34:A35"/>
    <mergeCell ref="A26:A27"/>
    <mergeCell ref="A28:A29"/>
    <mergeCell ref="A24:A25"/>
    <mergeCell ref="A12:A13"/>
    <mergeCell ref="A14:A15"/>
    <mergeCell ref="A16:A17"/>
    <mergeCell ref="A6:A7"/>
    <mergeCell ref="A8:A9"/>
    <mergeCell ref="A10:A11"/>
    <mergeCell ref="A1:H1"/>
    <mergeCell ref="C4:H4"/>
    <mergeCell ref="A18:A19"/>
    <mergeCell ref="A20:A21"/>
    <mergeCell ref="A22:A23"/>
    <mergeCell ref="A4:A5"/>
    <mergeCell ref="B4:B5"/>
    <mergeCell ref="A2:H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116"/>
  <sheetViews>
    <sheetView topLeftCell="U13" workbookViewId="0">
      <selection sqref="A1:G1"/>
    </sheetView>
  </sheetViews>
  <sheetFormatPr defaultRowHeight="14.4" x14ac:dyDescent="0.3"/>
  <cols>
    <col min="2" max="2" width="27.88671875" bestFit="1" customWidth="1"/>
    <col min="3" max="3" width="28.33203125" style="4" bestFit="1" customWidth="1"/>
    <col min="4" max="4" width="16.33203125" style="4" customWidth="1"/>
    <col min="5" max="5" width="8.88671875" style="38" bestFit="1" customWidth="1"/>
    <col min="6" max="7" width="11.44140625" style="4" bestFit="1" customWidth="1"/>
    <col min="8" max="9" width="8" style="4" bestFit="1" customWidth="1"/>
    <col min="10" max="10" width="6.6640625" style="4" bestFit="1" customWidth="1"/>
    <col min="11" max="11" width="12" style="30" bestFit="1" customWidth="1"/>
    <col min="12" max="12" width="16" style="1" bestFit="1" customWidth="1"/>
    <col min="13" max="13" width="15.5546875" style="1" bestFit="1" customWidth="1"/>
    <col min="14" max="14" width="15.6640625" style="1" bestFit="1" customWidth="1"/>
    <col min="15" max="15" width="15.33203125" style="1" bestFit="1" customWidth="1"/>
    <col min="16" max="16" width="14.33203125" style="34" bestFit="1" customWidth="1"/>
    <col min="17" max="17" width="13.5546875" bestFit="1" customWidth="1"/>
    <col min="18" max="19" width="16.109375" bestFit="1" customWidth="1"/>
    <col min="20" max="21" width="12.5546875" bestFit="1" customWidth="1"/>
    <col min="22" max="22" width="11.33203125" bestFit="1" customWidth="1"/>
    <col min="23" max="23" width="11.88671875" style="35" bestFit="1" customWidth="1"/>
    <col min="24" max="25" width="14.5546875" bestFit="1" customWidth="1"/>
    <col min="26" max="27" width="11" bestFit="1" customWidth="1"/>
    <col min="28" max="28" width="9.6640625" bestFit="1" customWidth="1"/>
  </cols>
  <sheetData>
    <row r="2" spans="2:39" x14ac:dyDescent="0.3">
      <c r="B2" t="str">
        <f>'Raw Data'!B7</f>
        <v>2011/12-2012/13</v>
      </c>
    </row>
    <row r="3" spans="2:39" x14ac:dyDescent="0.3">
      <c r="B3" t="str">
        <f>'Raw Data'!B8</f>
        <v>2016/17-2017/18</v>
      </c>
    </row>
    <row r="4" spans="2:39" x14ac:dyDescent="0.3">
      <c r="B4" t="str">
        <f>'Raw Data'!B9</f>
        <v>2021/22-2022/23</v>
      </c>
      <c r="E4" s="36" t="s">
        <v>108</v>
      </c>
      <c r="F4" s="27" t="s">
        <v>112</v>
      </c>
      <c r="G4" s="27" t="s">
        <v>113</v>
      </c>
      <c r="H4" s="27" t="s">
        <v>37</v>
      </c>
      <c r="I4" s="27" t="s">
        <v>38</v>
      </c>
      <c r="J4" s="27" t="s">
        <v>39</v>
      </c>
      <c r="K4" s="30" t="str">
        <f>'Raw Data'!C6</f>
        <v>All_median</v>
      </c>
      <c r="L4" s="1" t="str">
        <f>'Raw Data'!D6</f>
        <v>lev1_2N_median</v>
      </c>
      <c r="M4" s="1" t="str">
        <f>'Raw Data'!E6</f>
        <v>lev1_2Y_median</v>
      </c>
      <c r="N4" s="1" t="str">
        <f>'Raw Data'!F6</f>
        <v>level3N_median</v>
      </c>
      <c r="O4" s="1" t="str">
        <f>'Raw Data'!G6</f>
        <v>level3Y_median</v>
      </c>
      <c r="P4" s="34" t="str">
        <f>'Raw Data'!H6</f>
        <v>level4_median</v>
      </c>
      <c r="Q4" s="27" t="str">
        <f t="shared" ref="Q4:V4" si="0">CONCATENATE(E4," supp")</f>
        <v>All Levels supp</v>
      </c>
      <c r="R4" s="27" t="str">
        <f t="shared" si="0"/>
        <v>Level 1N &amp; 2N supp</v>
      </c>
      <c r="S4" s="27" t="str">
        <f t="shared" si="0"/>
        <v>Level 1Y &amp; 2Y supp</v>
      </c>
      <c r="T4" s="27" t="str">
        <f t="shared" si="0"/>
        <v>Level 3N supp</v>
      </c>
      <c r="U4" s="27" t="str">
        <f t="shared" si="0"/>
        <v>Level 3Y supp</v>
      </c>
      <c r="V4" s="27" t="str">
        <f t="shared" si="0"/>
        <v>Level 4 supp</v>
      </c>
      <c r="W4" s="36" t="str">
        <f t="shared" ref="W4:AB4" si="1">CONCATENATE(E4," sig")</f>
        <v>All Levels sig</v>
      </c>
      <c r="X4" s="27" t="str">
        <f t="shared" si="1"/>
        <v>Level 1N &amp; 2N sig</v>
      </c>
      <c r="Y4" s="27" t="str">
        <f t="shared" si="1"/>
        <v>Level 1Y &amp; 2Y sig</v>
      </c>
      <c r="Z4" s="27" t="str">
        <f t="shared" si="1"/>
        <v>Level 3N sig</v>
      </c>
      <c r="AA4" s="27" t="str">
        <f t="shared" si="1"/>
        <v>Level 3Y sig</v>
      </c>
      <c r="AB4" s="27" t="str">
        <f t="shared" si="1"/>
        <v>Level 4 sig</v>
      </c>
    </row>
    <row r="5" spans="2:39" x14ac:dyDescent="0.3">
      <c r="B5" s="29" t="s">
        <v>109</v>
      </c>
      <c r="E5" s="31" t="s">
        <v>109</v>
      </c>
      <c r="K5" s="31" t="s">
        <v>109</v>
      </c>
      <c r="Q5" s="29" t="s">
        <v>109</v>
      </c>
      <c r="W5" s="31" t="s">
        <v>109</v>
      </c>
    </row>
    <row r="6" spans="2:39" x14ac:dyDescent="0.3">
      <c r="B6" t="s">
        <v>110</v>
      </c>
      <c r="C6" t="s">
        <v>2</v>
      </c>
      <c r="D6" t="s">
        <v>125</v>
      </c>
      <c r="E6" s="39" t="str">
        <f>IF(Q6="s","s",IF(ISERROR(K6*1),"0",CONCATENATE(FIXED(K6,2)," ",W6)))</f>
        <v xml:space="preserve">2.43 </v>
      </c>
      <c r="F6" s="5" t="str">
        <f t="shared" ref="F6:J6" si="2">IF(R6="s","s",IF(ISERROR(L6*1),"0",CONCATENATE(FIXED(L6,2)," ",X6)))</f>
        <v>4.64 (t)</v>
      </c>
      <c r="G6" s="5" t="str">
        <f t="shared" si="2"/>
        <v xml:space="preserve">3.47 </v>
      </c>
      <c r="H6" s="5" t="str">
        <f t="shared" si="2"/>
        <v>2.17 (t)</v>
      </c>
      <c r="I6" s="5" t="str">
        <f t="shared" si="2"/>
        <v>2.14 (t)</v>
      </c>
      <c r="J6" s="5" t="str">
        <f t="shared" si="2"/>
        <v xml:space="preserve">1.80 </v>
      </c>
      <c r="K6" s="32">
        <f>'Raw Data'!C7</f>
        <v>2.4328767123000001</v>
      </c>
      <c r="L6" s="33">
        <f>'Raw Data'!D7</f>
        <v>4.6388726700999996</v>
      </c>
      <c r="M6" s="33">
        <f>'Raw Data'!E7</f>
        <v>3.4719140654</v>
      </c>
      <c r="N6" s="33">
        <f>'Raw Data'!F7</f>
        <v>2.1698630137000001</v>
      </c>
      <c r="O6" s="33">
        <f>'Raw Data'!G7</f>
        <v>2.1424657533999998</v>
      </c>
      <c r="P6" s="33">
        <f>'Raw Data'!H7</f>
        <v>1.7963245752000001</v>
      </c>
      <c r="Q6" s="2" t="str">
        <f>IF('Raw Data'!O7="s","s","")</f>
        <v/>
      </c>
      <c r="R6" s="2" t="str">
        <f>IF('Raw Data'!P7="s","s","")</f>
        <v/>
      </c>
      <c r="S6" s="2" t="str">
        <f>IF('Raw Data'!Q7="s","s","")</f>
        <v/>
      </c>
      <c r="T6" s="2" t="str">
        <f>IF('Raw Data'!R7="s","s","")</f>
        <v/>
      </c>
      <c r="U6" s="2" t="str">
        <f>IF('Raw Data'!S7="s","s","")</f>
        <v/>
      </c>
      <c r="V6" s="2" t="str">
        <f>IF('Raw Data'!T7="s","s","")</f>
        <v/>
      </c>
      <c r="W6" s="37" t="str">
        <f>IF('Raw Data'!AG7="t","(t)","")</f>
        <v/>
      </c>
      <c r="X6" s="2" t="str">
        <f>IF('Raw Data'!AH7="t","(t)","")</f>
        <v>(t)</v>
      </c>
      <c r="Y6" s="2" t="str">
        <f>IF('Raw Data'!AI7="t","(t)","")</f>
        <v/>
      </c>
      <c r="Z6" s="2" t="str">
        <f>IF('Raw Data'!AJ7="t","(t)","")</f>
        <v>(t)</v>
      </c>
      <c r="AA6" s="2" t="str">
        <f>IF('Raw Data'!AK7="t","(t)","")</f>
        <v>(t)</v>
      </c>
      <c r="AB6" s="2" t="str">
        <f>IF('Raw Data'!AL7="t","(t)","")</f>
        <v/>
      </c>
      <c r="AC6" s="2"/>
      <c r="AD6" s="2"/>
      <c r="AE6" s="2"/>
      <c r="AF6" s="2"/>
      <c r="AG6" s="2"/>
      <c r="AI6" s="2"/>
      <c r="AJ6" s="2"/>
      <c r="AK6" s="2"/>
      <c r="AL6" s="2"/>
      <c r="AM6" s="2"/>
    </row>
    <row r="7" spans="2:39" x14ac:dyDescent="0.3">
      <c r="C7" t="s">
        <v>2</v>
      </c>
      <c r="D7" t="s">
        <v>126</v>
      </c>
      <c r="E7" s="39" t="str">
        <f t="shared" ref="E7:E23" si="3">IF(Q7="s","s",IF(ISERROR(K7*1),"0",CONCATENATE(FIXED(K7,2)," ",W7)))</f>
        <v xml:space="preserve">2.38 </v>
      </c>
      <c r="F7" s="5" t="str">
        <f t="shared" ref="F7:F23" si="4">IF(R7="s","s",IF(ISERROR(L7*1),"0",CONCATENATE(FIXED(L7,2)," ",X7)))</f>
        <v>4.66 (t)</v>
      </c>
      <c r="G7" s="5" t="str">
        <f t="shared" ref="G7:G23" si="5">IF(S7="s","s",IF(ISERROR(M7*1),"0",CONCATENATE(FIXED(M7,2)," ",Y7)))</f>
        <v xml:space="preserve">4.15 </v>
      </c>
      <c r="H7" s="5" t="str">
        <f t="shared" ref="H7:H23" si="6">IF(T7="s","s",IF(ISERROR(N7*1),"0",CONCATENATE(FIXED(N7,2)," ",Z7)))</f>
        <v>1.94 (t)</v>
      </c>
      <c r="I7" s="5" t="str">
        <f t="shared" ref="I7:I23" si="7">IF(U7="s","s",IF(ISERROR(O7*1),"0",CONCATENATE(FIXED(O7,2)," ",AA7)))</f>
        <v>2.40 (t)</v>
      </c>
      <c r="J7" s="5" t="str">
        <f t="shared" ref="J7:J23" si="8">IF(V7="s","s",IF(ISERROR(P7*1),"0",CONCATENATE(FIXED(P7,2)," ",AB7)))</f>
        <v xml:space="preserve">1.65 </v>
      </c>
      <c r="K7" s="32">
        <f>'Raw Data'!C8</f>
        <v>2.3808219178000001</v>
      </c>
      <c r="L7" s="33">
        <f>'Raw Data'!D8</f>
        <v>4.6575342466</v>
      </c>
      <c r="M7" s="33">
        <f>'Raw Data'!E8</f>
        <v>4.1452054795000004</v>
      </c>
      <c r="N7" s="33">
        <f>'Raw Data'!F8</f>
        <v>1.9397260274000001</v>
      </c>
      <c r="O7" s="33">
        <f>'Raw Data'!G8</f>
        <v>2.4047421214</v>
      </c>
      <c r="P7" s="33">
        <f>'Raw Data'!H8</f>
        <v>1.6469833071</v>
      </c>
      <c r="Q7" s="2" t="str">
        <f>IF('Raw Data'!O8="s","s","")</f>
        <v/>
      </c>
      <c r="R7" s="2" t="str">
        <f>IF('Raw Data'!P8="s","s","")</f>
        <v/>
      </c>
      <c r="S7" s="2" t="str">
        <f>IF('Raw Data'!Q8="s","s","")</f>
        <v/>
      </c>
      <c r="T7" s="2" t="str">
        <f>IF('Raw Data'!R8="s","s","")</f>
        <v/>
      </c>
      <c r="U7" s="2" t="str">
        <f>IF('Raw Data'!S8="s","s","")</f>
        <v/>
      </c>
      <c r="V7" s="2" t="str">
        <f>IF('Raw Data'!T8="s","s","")</f>
        <v/>
      </c>
      <c r="W7" s="37" t="str">
        <f>IF('Raw Data'!AG8="t","(t)","")</f>
        <v/>
      </c>
      <c r="X7" s="2" t="str">
        <f>IF('Raw Data'!AH8="t","(t)","")</f>
        <v>(t)</v>
      </c>
      <c r="Y7" s="2" t="str">
        <f>IF('Raw Data'!AI8="t","(t)","")</f>
        <v/>
      </c>
      <c r="Z7" s="2" t="str">
        <f>IF('Raw Data'!AJ8="t","(t)","")</f>
        <v>(t)</v>
      </c>
      <c r="AA7" s="2" t="str">
        <f>IF('Raw Data'!AK8="t","(t)","")</f>
        <v>(t)</v>
      </c>
      <c r="AB7" s="2" t="str">
        <f>IF('Raw Data'!AL8="t","(t)","")</f>
        <v/>
      </c>
      <c r="AC7" s="2"/>
      <c r="AD7" s="2"/>
      <c r="AE7" s="2"/>
      <c r="AF7" s="2"/>
      <c r="AG7" s="2"/>
      <c r="AI7" s="2"/>
      <c r="AJ7" s="2"/>
      <c r="AK7" s="2"/>
      <c r="AL7" s="2"/>
      <c r="AM7" s="2"/>
    </row>
    <row r="8" spans="2:39" x14ac:dyDescent="0.3">
      <c r="C8" t="s">
        <v>2</v>
      </c>
      <c r="D8" t="s">
        <v>127</v>
      </c>
      <c r="E8" s="39" t="str">
        <f t="shared" si="3"/>
        <v xml:space="preserve">2.07 </v>
      </c>
      <c r="F8" s="5" t="str">
        <f t="shared" si="4"/>
        <v>1.95 (t)</v>
      </c>
      <c r="G8" s="5" t="str">
        <f t="shared" si="5"/>
        <v xml:space="preserve">3.15 </v>
      </c>
      <c r="H8" s="5" t="str">
        <f t="shared" si="6"/>
        <v>1.10 (t)</v>
      </c>
      <c r="I8" s="5" t="str">
        <f t="shared" si="7"/>
        <v>3.11 (t)</v>
      </c>
      <c r="J8" s="5" t="str">
        <f t="shared" si="8"/>
        <v xml:space="preserve">3.12 </v>
      </c>
      <c r="K8" s="32">
        <f>'Raw Data'!C9</f>
        <v>2.0698630137</v>
      </c>
      <c r="L8" s="33">
        <f>'Raw Data'!D9</f>
        <v>1.9475484692</v>
      </c>
      <c r="M8" s="33">
        <f>'Raw Data'!E9</f>
        <v>3.1493150685</v>
      </c>
      <c r="N8" s="33">
        <f>'Raw Data'!F9</f>
        <v>1.098630137</v>
      </c>
      <c r="O8" s="33">
        <f>'Raw Data'!G9</f>
        <v>3.1082191781000001</v>
      </c>
      <c r="P8" s="33">
        <f>'Raw Data'!H9</f>
        <v>3.1232876711999999</v>
      </c>
      <c r="Q8" s="2" t="str">
        <f>IF('Raw Data'!O9="s","s","")</f>
        <v/>
      </c>
      <c r="R8" s="2" t="str">
        <f>IF('Raw Data'!P9="s","s","")</f>
        <v/>
      </c>
      <c r="S8" s="2" t="str">
        <f>IF('Raw Data'!Q9="s","s","")</f>
        <v/>
      </c>
      <c r="T8" s="2" t="str">
        <f>IF('Raw Data'!R9="s","s","")</f>
        <v/>
      </c>
      <c r="U8" s="2" t="str">
        <f>IF('Raw Data'!S9="s","s","")</f>
        <v/>
      </c>
      <c r="V8" s="2" t="str">
        <f>IF('Raw Data'!T9="s","s","")</f>
        <v/>
      </c>
      <c r="W8" s="37" t="str">
        <f>IF('Raw Data'!AG9="t","(t)","")</f>
        <v/>
      </c>
      <c r="X8" s="2" t="str">
        <f>IF('Raw Data'!AH9="t","(t)","")</f>
        <v>(t)</v>
      </c>
      <c r="Y8" s="2" t="str">
        <f>IF('Raw Data'!AI9="t","(t)","")</f>
        <v/>
      </c>
      <c r="Z8" s="2" t="str">
        <f>IF('Raw Data'!AJ9="t","(t)","")</f>
        <v>(t)</v>
      </c>
      <c r="AA8" s="2" t="str">
        <f>IF('Raw Data'!AK9="t","(t)","")</f>
        <v>(t)</v>
      </c>
      <c r="AB8" s="2" t="str">
        <f>IF('Raw Data'!AL9="t","(t)","")</f>
        <v/>
      </c>
      <c r="AC8" s="2"/>
      <c r="AD8" s="2"/>
      <c r="AE8" s="2"/>
      <c r="AF8" s="2"/>
      <c r="AG8" s="2"/>
      <c r="AI8" s="2"/>
      <c r="AJ8" s="2"/>
      <c r="AK8" s="2"/>
      <c r="AL8" s="2"/>
      <c r="AM8" s="2"/>
    </row>
    <row r="9" spans="2:39" x14ac:dyDescent="0.3">
      <c r="B9" t="s">
        <v>71</v>
      </c>
      <c r="C9" t="s">
        <v>3</v>
      </c>
      <c r="D9" t="s">
        <v>125</v>
      </c>
      <c r="E9" s="39" t="str">
        <f t="shared" si="3"/>
        <v>2.20 (t)</v>
      </c>
      <c r="F9" s="5" t="str">
        <f t="shared" ref="F9:J9" si="9">IF(R9="s","s",IF(ISERROR(L9*1),"0",CONCATENATE(FIXED(L9,2)," ",X9)))</f>
        <v>3.02 (t)</v>
      </c>
      <c r="G9" s="5" t="str">
        <f t="shared" si="9"/>
        <v xml:space="preserve">4.15 </v>
      </c>
      <c r="H9" s="5" t="str">
        <f t="shared" si="9"/>
        <v>1.68 (t)</v>
      </c>
      <c r="I9" s="5" t="str">
        <f t="shared" si="9"/>
        <v>2.36 (t)</v>
      </c>
      <c r="J9" s="5" t="str">
        <f t="shared" si="9"/>
        <v xml:space="preserve">1.73 </v>
      </c>
      <c r="K9" s="32">
        <f>'Raw Data'!C10</f>
        <v>2.2020884797</v>
      </c>
      <c r="L9" s="33">
        <f>'Raw Data'!D10</f>
        <v>3.0208249120000001</v>
      </c>
      <c r="M9" s="33">
        <f>'Raw Data'!E10</f>
        <v>4.1479452055000001</v>
      </c>
      <c r="N9" s="33">
        <f>'Raw Data'!F10</f>
        <v>1.6829478254000001</v>
      </c>
      <c r="O9" s="33">
        <f>'Raw Data'!G10</f>
        <v>2.3561643835999999</v>
      </c>
      <c r="P9" s="33">
        <f>'Raw Data'!H10</f>
        <v>1.7262033085999999</v>
      </c>
      <c r="Q9" s="2" t="str">
        <f>IF('Raw Data'!O10="s","s","")</f>
        <v/>
      </c>
      <c r="R9" s="2" t="str">
        <f>IF('Raw Data'!P10="s","s","")</f>
        <v/>
      </c>
      <c r="S9" s="2" t="str">
        <f>IF('Raw Data'!Q10="s","s","")</f>
        <v/>
      </c>
      <c r="T9" s="2" t="str">
        <f>IF('Raw Data'!R10="s","s","")</f>
        <v/>
      </c>
      <c r="U9" s="2" t="str">
        <f>IF('Raw Data'!S10="s","s","")</f>
        <v/>
      </c>
      <c r="V9" s="2" t="str">
        <f>IF('Raw Data'!T10="s","s","")</f>
        <v/>
      </c>
      <c r="W9" s="37" t="str">
        <f>IF('Raw Data'!AG10="t","(t)","")</f>
        <v>(t)</v>
      </c>
      <c r="X9" s="2" t="str">
        <f>IF('Raw Data'!AH10="t","(t)","")</f>
        <v>(t)</v>
      </c>
      <c r="Y9" s="2" t="str">
        <f>IF('Raw Data'!AI10="t","(t)","")</f>
        <v/>
      </c>
      <c r="Z9" s="2" t="str">
        <f>IF('Raw Data'!AJ10="t","(t)","")</f>
        <v>(t)</v>
      </c>
      <c r="AA9" s="2" t="str">
        <f>IF('Raw Data'!AK10="t","(t)","")</f>
        <v>(t)</v>
      </c>
      <c r="AB9" s="2" t="str">
        <f>IF('Raw Data'!AL10="t","(t)","")</f>
        <v/>
      </c>
      <c r="AC9" s="2"/>
      <c r="AD9" s="2"/>
      <c r="AE9" s="2"/>
      <c r="AF9" s="2"/>
      <c r="AG9" s="2"/>
      <c r="AI9" s="2"/>
      <c r="AJ9" s="2"/>
      <c r="AK9" s="2"/>
      <c r="AL9" s="2"/>
      <c r="AM9" s="2"/>
    </row>
    <row r="10" spans="2:39" x14ac:dyDescent="0.3">
      <c r="C10" t="s">
        <v>3</v>
      </c>
      <c r="D10" t="s">
        <v>126</v>
      </c>
      <c r="E10" s="39" t="str">
        <f t="shared" si="3"/>
        <v>2.16 (t)</v>
      </c>
      <c r="F10" s="5" t="str">
        <f t="shared" si="4"/>
        <v>2.65 (t)</v>
      </c>
      <c r="G10" s="5" t="str">
        <f t="shared" si="5"/>
        <v xml:space="preserve">3.77 </v>
      </c>
      <c r="H10" s="5" t="str">
        <f t="shared" si="6"/>
        <v>1.89 (t)</v>
      </c>
      <c r="I10" s="5" t="str">
        <f t="shared" si="7"/>
        <v>2.99 (t)</v>
      </c>
      <c r="J10" s="5" t="str">
        <f t="shared" si="8"/>
        <v xml:space="preserve">1.10 </v>
      </c>
      <c r="K10" s="32">
        <f>'Raw Data'!C11</f>
        <v>2.1643985327999999</v>
      </c>
      <c r="L10" s="33">
        <f>'Raw Data'!D11</f>
        <v>2.6547945204999999</v>
      </c>
      <c r="M10" s="33">
        <f>'Raw Data'!E11</f>
        <v>3.7732240437</v>
      </c>
      <c r="N10" s="33">
        <f>'Raw Data'!F11</f>
        <v>1.8895388876000001</v>
      </c>
      <c r="O10" s="33">
        <f>'Raw Data'!G11</f>
        <v>2.9945205479000001</v>
      </c>
      <c r="P10" s="33">
        <f>'Raw Data'!H11</f>
        <v>1.0976644957999999</v>
      </c>
      <c r="Q10" s="2" t="str">
        <f>IF('Raw Data'!O11="s","s","")</f>
        <v/>
      </c>
      <c r="R10" s="2" t="str">
        <f>IF('Raw Data'!P11="s","s","")</f>
        <v/>
      </c>
      <c r="S10" s="2" t="str">
        <f>IF('Raw Data'!Q11="s","s","")</f>
        <v/>
      </c>
      <c r="T10" s="2" t="str">
        <f>IF('Raw Data'!R11="s","s","")</f>
        <v/>
      </c>
      <c r="U10" s="2" t="str">
        <f>IF('Raw Data'!S11="s","s","")</f>
        <v/>
      </c>
      <c r="V10" s="2" t="str">
        <f>IF('Raw Data'!T11="s","s","")</f>
        <v/>
      </c>
      <c r="W10" s="37" t="str">
        <f>IF('Raw Data'!AG11="t","(t)","")</f>
        <v>(t)</v>
      </c>
      <c r="X10" s="2" t="str">
        <f>IF('Raw Data'!AH11="t","(t)","")</f>
        <v>(t)</v>
      </c>
      <c r="Y10" s="2" t="str">
        <f>IF('Raw Data'!AI11="t","(t)","")</f>
        <v/>
      </c>
      <c r="Z10" s="2" t="str">
        <f>IF('Raw Data'!AJ11="t","(t)","")</f>
        <v>(t)</v>
      </c>
      <c r="AA10" s="2" t="str">
        <f>IF('Raw Data'!AK11="t","(t)","")</f>
        <v>(t)</v>
      </c>
      <c r="AB10" s="2" t="str">
        <f>IF('Raw Data'!AL11="t","(t)","")</f>
        <v/>
      </c>
      <c r="AC10" s="2"/>
      <c r="AD10" s="2"/>
      <c r="AE10" s="2"/>
      <c r="AF10" s="2"/>
      <c r="AG10" s="2"/>
      <c r="AI10" s="2"/>
      <c r="AJ10" s="2"/>
      <c r="AK10" s="2"/>
      <c r="AL10" s="2"/>
      <c r="AM10" s="2"/>
    </row>
    <row r="11" spans="2:39" x14ac:dyDescent="0.3">
      <c r="C11" t="s">
        <v>3</v>
      </c>
      <c r="D11" t="s">
        <v>127</v>
      </c>
      <c r="E11" s="39" t="str">
        <f t="shared" si="3"/>
        <v>1.86 (t)</v>
      </c>
      <c r="F11" s="5" t="str">
        <f t="shared" ref="F11:J11" si="10">IF(R11="s","s",IF(ISERROR(L11*1),"0",CONCATENATE(FIXED(L11,2)," ",X11)))</f>
        <v>4.64 (t)</v>
      </c>
      <c r="G11" s="5" t="str">
        <f t="shared" si="10"/>
        <v xml:space="preserve">3.79 </v>
      </c>
      <c r="H11" s="5" t="str">
        <f t="shared" si="10"/>
        <v>1.09 (t)</v>
      </c>
      <c r="I11" s="5" t="str">
        <f t="shared" si="10"/>
        <v>2.86 (t)</v>
      </c>
      <c r="J11" s="5" t="str">
        <f t="shared" si="10"/>
        <v xml:space="preserve">2.34 </v>
      </c>
      <c r="K11" s="32">
        <f>'Raw Data'!C12</f>
        <v>1.8630136986000001</v>
      </c>
      <c r="L11" s="33">
        <f>'Raw Data'!D12</f>
        <v>4.6410958903999999</v>
      </c>
      <c r="M11" s="33">
        <f>'Raw Data'!E12</f>
        <v>3.7917808219000002</v>
      </c>
      <c r="N11" s="33">
        <f>'Raw Data'!F12</f>
        <v>1.0863013698999999</v>
      </c>
      <c r="O11" s="33">
        <f>'Raw Data'!G12</f>
        <v>2.8643835616</v>
      </c>
      <c r="P11" s="33">
        <f>'Raw Data'!H12</f>
        <v>2.3369863014000001</v>
      </c>
      <c r="Q11" s="2" t="str">
        <f>IF('Raw Data'!O12="s","s","")</f>
        <v/>
      </c>
      <c r="R11" s="2" t="str">
        <f>IF('Raw Data'!P12="s","s","")</f>
        <v/>
      </c>
      <c r="S11" s="2" t="str">
        <f>IF('Raw Data'!Q12="s","s","")</f>
        <v/>
      </c>
      <c r="T11" s="2" t="str">
        <f>IF('Raw Data'!R12="s","s","")</f>
        <v/>
      </c>
      <c r="U11" s="2" t="str">
        <f>IF('Raw Data'!S12="s","s","")</f>
        <v/>
      </c>
      <c r="V11" s="2" t="str">
        <f>IF('Raw Data'!T12="s","s","")</f>
        <v/>
      </c>
      <c r="W11" s="37" t="str">
        <f>IF('Raw Data'!AG12="t","(t)","")</f>
        <v>(t)</v>
      </c>
      <c r="X11" s="2" t="str">
        <f>IF('Raw Data'!AH12="t","(t)","")</f>
        <v>(t)</v>
      </c>
      <c r="Y11" s="2" t="str">
        <f>IF('Raw Data'!AI12="t","(t)","")</f>
        <v/>
      </c>
      <c r="Z11" s="2" t="str">
        <f>IF('Raw Data'!AJ12="t","(t)","")</f>
        <v>(t)</v>
      </c>
      <c r="AA11" s="2" t="str">
        <f>IF('Raw Data'!AK12="t","(t)","")</f>
        <v>(t)</v>
      </c>
      <c r="AB11" s="2" t="str">
        <f>IF('Raw Data'!AL12="t","(t)","")</f>
        <v/>
      </c>
      <c r="AC11" s="2"/>
      <c r="AD11" s="2"/>
      <c r="AE11" s="2"/>
      <c r="AF11" s="2"/>
      <c r="AG11" s="2"/>
      <c r="AI11" s="2"/>
      <c r="AJ11" s="2"/>
      <c r="AK11" s="2"/>
      <c r="AL11" s="2"/>
      <c r="AM11" s="2"/>
    </row>
    <row r="12" spans="2:39" x14ac:dyDescent="0.3">
      <c r="B12" t="s">
        <v>54</v>
      </c>
      <c r="C12" t="s">
        <v>5</v>
      </c>
      <c r="D12" t="s">
        <v>125</v>
      </c>
      <c r="E12" s="39" t="str">
        <f t="shared" si="3"/>
        <v>2.49 (t)</v>
      </c>
      <c r="F12" s="5" t="str">
        <f t="shared" si="4"/>
        <v>4.40 (t)</v>
      </c>
      <c r="G12" s="5" t="str">
        <f t="shared" si="5"/>
        <v>2.84 (t)</v>
      </c>
      <c r="H12" s="5" t="str">
        <f t="shared" si="6"/>
        <v>2.50 (t)</v>
      </c>
      <c r="I12" s="5" t="str">
        <f t="shared" si="7"/>
        <v xml:space="preserve">2.42 </v>
      </c>
      <c r="J12" s="5" t="str">
        <f t="shared" si="8"/>
        <v xml:space="preserve">1.82 </v>
      </c>
      <c r="K12" s="32">
        <f>'Raw Data'!C13</f>
        <v>2.4867205629</v>
      </c>
      <c r="L12" s="33">
        <f>'Raw Data'!D13</f>
        <v>4.3992140129999999</v>
      </c>
      <c r="M12" s="33">
        <f>'Raw Data'!E13</f>
        <v>2.8356164384000002</v>
      </c>
      <c r="N12" s="33">
        <f>'Raw Data'!F13</f>
        <v>2.5033984579999999</v>
      </c>
      <c r="O12" s="33">
        <f>'Raw Data'!G13</f>
        <v>2.4159705067999999</v>
      </c>
      <c r="P12" s="33">
        <f>'Raw Data'!H13</f>
        <v>1.8246575342</v>
      </c>
      <c r="Q12" s="2" t="str">
        <f>IF('Raw Data'!O13="s","s","")</f>
        <v/>
      </c>
      <c r="R12" s="2" t="str">
        <f>IF('Raw Data'!P13="s","s","")</f>
        <v/>
      </c>
      <c r="S12" s="2" t="str">
        <f>IF('Raw Data'!Q13="s","s","")</f>
        <v/>
      </c>
      <c r="T12" s="2" t="str">
        <f>IF('Raw Data'!R13="s","s","")</f>
        <v/>
      </c>
      <c r="U12" s="2" t="str">
        <f>IF('Raw Data'!S13="s","s","")</f>
        <v/>
      </c>
      <c r="V12" s="2" t="str">
        <f>IF('Raw Data'!T13="s","s","")</f>
        <v/>
      </c>
      <c r="W12" s="37" t="str">
        <f>IF('Raw Data'!AG13="t","(t)","")</f>
        <v>(t)</v>
      </c>
      <c r="X12" s="2" t="str">
        <f>IF('Raw Data'!AH13="t","(t)","")</f>
        <v>(t)</v>
      </c>
      <c r="Y12" s="2" t="str">
        <f>IF('Raw Data'!AI13="t","(t)","")</f>
        <v>(t)</v>
      </c>
      <c r="Z12" s="2" t="str">
        <f>IF('Raw Data'!AJ13="t","(t)","")</f>
        <v>(t)</v>
      </c>
      <c r="AA12" s="2" t="str">
        <f>IF('Raw Data'!AK13="t","(t)","")</f>
        <v/>
      </c>
      <c r="AB12" s="2" t="str">
        <f>IF('Raw Data'!AL13="t","(t)","")</f>
        <v/>
      </c>
      <c r="AC12" s="2"/>
      <c r="AD12" s="2"/>
      <c r="AE12" s="2"/>
      <c r="AF12" s="2"/>
      <c r="AG12" s="2"/>
      <c r="AI12" s="2"/>
      <c r="AJ12" s="2"/>
      <c r="AK12" s="2"/>
      <c r="AL12" s="2"/>
      <c r="AM12" s="2"/>
    </row>
    <row r="13" spans="2:39" x14ac:dyDescent="0.3">
      <c r="C13" t="s">
        <v>5</v>
      </c>
      <c r="D13" t="s">
        <v>126</v>
      </c>
      <c r="E13" s="39" t="str">
        <f t="shared" si="3"/>
        <v>2.25 (t)</v>
      </c>
      <c r="F13" s="5" t="str">
        <f t="shared" ref="F13:J13" si="11">IF(R13="s","s",IF(ISERROR(L13*1),"0",CONCATENATE(FIXED(L13,2)," ",X13)))</f>
        <v>2.44 (t)</v>
      </c>
      <c r="G13" s="5" t="str">
        <f t="shared" si="11"/>
        <v>5.26 (t)</v>
      </c>
      <c r="H13" s="5" t="str">
        <f t="shared" si="11"/>
        <v>1.86 (t)</v>
      </c>
      <c r="I13" s="5" t="str">
        <f t="shared" si="11"/>
        <v xml:space="preserve">2.66 </v>
      </c>
      <c r="J13" s="5" t="str">
        <f t="shared" si="11"/>
        <v xml:space="preserve">1.40 </v>
      </c>
      <c r="K13" s="32">
        <f>'Raw Data'!C14</f>
        <v>2.2496481773000001</v>
      </c>
      <c r="L13" s="33">
        <f>'Raw Data'!D14</f>
        <v>2.4428699752999998</v>
      </c>
      <c r="M13" s="33">
        <f>'Raw Data'!E14</f>
        <v>5.2602739726000003</v>
      </c>
      <c r="N13" s="33">
        <f>'Raw Data'!F14</f>
        <v>1.8634553485000001</v>
      </c>
      <c r="O13" s="33">
        <f>'Raw Data'!G14</f>
        <v>2.6630136985999999</v>
      </c>
      <c r="P13" s="33">
        <f>'Raw Data'!H14</f>
        <v>1.4000898271</v>
      </c>
      <c r="Q13" s="2" t="str">
        <f>IF('Raw Data'!O14="s","s","")</f>
        <v/>
      </c>
      <c r="R13" s="2" t="str">
        <f>IF('Raw Data'!P14="s","s","")</f>
        <v/>
      </c>
      <c r="S13" s="2" t="str">
        <f>IF('Raw Data'!Q14="s","s","")</f>
        <v/>
      </c>
      <c r="T13" s="2" t="str">
        <f>IF('Raw Data'!R14="s","s","")</f>
        <v/>
      </c>
      <c r="U13" s="2" t="str">
        <f>IF('Raw Data'!S14="s","s","")</f>
        <v/>
      </c>
      <c r="V13" s="2" t="str">
        <f>IF('Raw Data'!T14="s","s","")</f>
        <v/>
      </c>
      <c r="W13" s="37" t="str">
        <f>IF('Raw Data'!AG14="t","(t)","")</f>
        <v>(t)</v>
      </c>
      <c r="X13" s="2" t="str">
        <f>IF('Raw Data'!AH14="t","(t)","")</f>
        <v>(t)</v>
      </c>
      <c r="Y13" s="2" t="str">
        <f>IF('Raw Data'!AI14="t","(t)","")</f>
        <v>(t)</v>
      </c>
      <c r="Z13" s="2" t="str">
        <f>IF('Raw Data'!AJ14="t","(t)","")</f>
        <v>(t)</v>
      </c>
      <c r="AA13" s="2" t="str">
        <f>IF('Raw Data'!AK14="t","(t)","")</f>
        <v/>
      </c>
      <c r="AB13" s="2" t="str">
        <f>IF('Raw Data'!AL14="t","(t)","")</f>
        <v/>
      </c>
      <c r="AC13" s="2"/>
      <c r="AD13" s="2"/>
      <c r="AE13" s="2"/>
      <c r="AF13" s="2"/>
      <c r="AG13" s="2"/>
      <c r="AI13" s="2"/>
      <c r="AJ13" s="2"/>
      <c r="AK13" s="2"/>
      <c r="AL13" s="2"/>
      <c r="AM13" s="2"/>
    </row>
    <row r="14" spans="2:39" x14ac:dyDescent="0.3">
      <c r="C14" t="s">
        <v>5</v>
      </c>
      <c r="D14" t="s">
        <v>127</v>
      </c>
      <c r="E14" s="39" t="str">
        <f t="shared" si="3"/>
        <v>1.91 (t)</v>
      </c>
      <c r="F14" s="5" t="str">
        <f t="shared" si="4"/>
        <v>4.01 (t)</v>
      </c>
      <c r="G14" s="5" t="str">
        <f t="shared" si="5"/>
        <v>5.21 (t)</v>
      </c>
      <c r="H14" s="5" t="str">
        <f t="shared" si="6"/>
        <v>1.10 (t)</v>
      </c>
      <c r="I14" s="5" t="str">
        <f t="shared" si="7"/>
        <v xml:space="preserve">3.01 </v>
      </c>
      <c r="J14" s="5" t="str">
        <f t="shared" si="8"/>
        <v xml:space="preserve">1.92 </v>
      </c>
      <c r="K14" s="32">
        <f>'Raw Data'!C15</f>
        <v>1.9086046860000001</v>
      </c>
      <c r="L14" s="33">
        <f>'Raw Data'!D15</f>
        <v>4.0123287670999996</v>
      </c>
      <c r="M14" s="33">
        <f>'Raw Data'!E15</f>
        <v>5.2148738677999997</v>
      </c>
      <c r="N14" s="33">
        <f>'Raw Data'!F15</f>
        <v>1.1004266786000001</v>
      </c>
      <c r="O14" s="33">
        <f>'Raw Data'!G15</f>
        <v>3.0054794520999999</v>
      </c>
      <c r="P14" s="33">
        <f>'Raw Data'!H15</f>
        <v>1.9150684931999999</v>
      </c>
      <c r="Q14" s="2" t="str">
        <f>IF('Raw Data'!O15="s","s","")</f>
        <v/>
      </c>
      <c r="R14" s="2" t="str">
        <f>IF('Raw Data'!P15="s","s","")</f>
        <v/>
      </c>
      <c r="S14" s="2" t="str">
        <f>IF('Raw Data'!Q15="s","s","")</f>
        <v/>
      </c>
      <c r="T14" s="2" t="str">
        <f>IF('Raw Data'!R15="s","s","")</f>
        <v/>
      </c>
      <c r="U14" s="2" t="str">
        <f>IF('Raw Data'!S15="s","s","")</f>
        <v/>
      </c>
      <c r="V14" s="2" t="str">
        <f>IF('Raw Data'!T15="s","s","")</f>
        <v/>
      </c>
      <c r="W14" s="37" t="str">
        <f>IF('Raw Data'!AG15="t","(t)","")</f>
        <v>(t)</v>
      </c>
      <c r="X14" s="2" t="str">
        <f>IF('Raw Data'!AH15="t","(t)","")</f>
        <v>(t)</v>
      </c>
      <c r="Y14" s="2" t="str">
        <f>IF('Raw Data'!AI15="t","(t)","")</f>
        <v>(t)</v>
      </c>
      <c r="Z14" s="2" t="str">
        <f>IF('Raw Data'!AJ15="t","(t)","")</f>
        <v>(t)</v>
      </c>
      <c r="AA14" s="2" t="str">
        <f>IF('Raw Data'!AK15="t","(t)","")</f>
        <v/>
      </c>
      <c r="AB14" s="2" t="str">
        <f>IF('Raw Data'!AL15="t","(t)","")</f>
        <v/>
      </c>
      <c r="AC14" s="2"/>
      <c r="AD14" s="2"/>
      <c r="AE14" s="2"/>
      <c r="AF14" s="2"/>
      <c r="AG14" s="2"/>
      <c r="AI14" s="2"/>
      <c r="AJ14" s="2"/>
      <c r="AK14" s="2"/>
      <c r="AL14" s="2"/>
      <c r="AM14" s="2"/>
    </row>
    <row r="15" spans="2:39" x14ac:dyDescent="0.3">
      <c r="B15" t="s">
        <v>111</v>
      </c>
      <c r="C15" t="s">
        <v>4</v>
      </c>
      <c r="D15" t="s">
        <v>125</v>
      </c>
      <c r="E15" s="39" t="str">
        <f t="shared" si="3"/>
        <v xml:space="preserve">2.39 </v>
      </c>
      <c r="F15" s="5" t="str">
        <f t="shared" ref="F15:J15" si="12">IF(R15="s","s",IF(ISERROR(L15*1),"0",CONCATENATE(FIXED(L15,2)," ",X15)))</f>
        <v xml:space="preserve">3.33 </v>
      </c>
      <c r="G15" s="5" t="str">
        <f t="shared" si="12"/>
        <v>2.12 (t)</v>
      </c>
      <c r="H15" s="5" t="str">
        <f t="shared" si="12"/>
        <v>2.09 (t)</v>
      </c>
      <c r="I15" s="5" t="str">
        <f t="shared" si="12"/>
        <v xml:space="preserve">2.18 </v>
      </c>
      <c r="J15" s="5" t="str">
        <f t="shared" si="12"/>
        <v xml:space="preserve">1.60 </v>
      </c>
      <c r="K15" s="32">
        <f>'Raw Data'!C16</f>
        <v>2.3908563515000001</v>
      </c>
      <c r="L15" s="33">
        <f>'Raw Data'!D16</f>
        <v>3.3347630811000002</v>
      </c>
      <c r="M15" s="33">
        <f>'Raw Data'!E16</f>
        <v>2.1164383562000002</v>
      </c>
      <c r="N15" s="33">
        <f>'Raw Data'!F16</f>
        <v>2.0899543379000001</v>
      </c>
      <c r="O15" s="33">
        <f>'Raw Data'!G16</f>
        <v>2.1775058013000002</v>
      </c>
      <c r="P15" s="33">
        <f>'Raw Data'!H16</f>
        <v>1.5972602739999999</v>
      </c>
      <c r="Q15" s="2" t="str">
        <f>IF('Raw Data'!O16="s","s","")</f>
        <v/>
      </c>
      <c r="R15" s="2" t="str">
        <f>IF('Raw Data'!P16="s","s","")</f>
        <v/>
      </c>
      <c r="S15" s="2" t="str">
        <f>IF('Raw Data'!Q16="s","s","")</f>
        <v/>
      </c>
      <c r="T15" s="2" t="str">
        <f>IF('Raw Data'!R16="s","s","")</f>
        <v/>
      </c>
      <c r="U15" s="2" t="str">
        <f>IF('Raw Data'!S16="s","s","")</f>
        <v/>
      </c>
      <c r="V15" s="2" t="str">
        <f>IF('Raw Data'!T16="s","s","")</f>
        <v/>
      </c>
      <c r="W15" s="37" t="str">
        <f>IF('Raw Data'!AG16="t","(t)","")</f>
        <v/>
      </c>
      <c r="X15" s="2" t="str">
        <f>IF('Raw Data'!AH16="t","(t)","")</f>
        <v/>
      </c>
      <c r="Y15" s="2" t="str">
        <f>IF('Raw Data'!AI16="t","(t)","")</f>
        <v>(t)</v>
      </c>
      <c r="Z15" s="2" t="str">
        <f>IF('Raw Data'!AJ16="t","(t)","")</f>
        <v>(t)</v>
      </c>
      <c r="AA15" s="2" t="str">
        <f>IF('Raw Data'!AK16="t","(t)","")</f>
        <v/>
      </c>
      <c r="AB15" s="2" t="str">
        <f>IF('Raw Data'!AL16="t","(t)","")</f>
        <v/>
      </c>
      <c r="AC15" s="2"/>
      <c r="AD15" s="2"/>
      <c r="AE15" s="2"/>
      <c r="AF15" s="2"/>
      <c r="AG15" s="2"/>
      <c r="AI15" s="2"/>
      <c r="AJ15" s="2"/>
      <c r="AK15" s="2"/>
      <c r="AL15" s="2"/>
      <c r="AM15" s="2"/>
    </row>
    <row r="16" spans="2:39" x14ac:dyDescent="0.3">
      <c r="C16" t="s">
        <v>4</v>
      </c>
      <c r="D16" t="s">
        <v>126</v>
      </c>
      <c r="E16" s="39" t="str">
        <f t="shared" si="3"/>
        <v xml:space="preserve">2.48 </v>
      </c>
      <c r="F16" s="5" t="str">
        <f t="shared" si="4"/>
        <v xml:space="preserve">3.55 </v>
      </c>
      <c r="G16" s="5" t="str">
        <f t="shared" si="5"/>
        <v>3.26 (t)</v>
      </c>
      <c r="H16" s="5" t="str">
        <f t="shared" si="6"/>
        <v>1.86 (t)</v>
      </c>
      <c r="I16" s="5" t="str">
        <f t="shared" si="7"/>
        <v xml:space="preserve">2.38 </v>
      </c>
      <c r="J16" s="5" t="str">
        <f t="shared" si="8"/>
        <v xml:space="preserve">1.17 </v>
      </c>
      <c r="K16" s="32">
        <f>'Raw Data'!C17</f>
        <v>2.4830675949000001</v>
      </c>
      <c r="L16" s="33">
        <f>'Raw Data'!D17</f>
        <v>3.5485627666999999</v>
      </c>
      <c r="M16" s="33">
        <f>'Raw Data'!E17</f>
        <v>3.2602739725999998</v>
      </c>
      <c r="N16" s="33">
        <f>'Raw Data'!F17</f>
        <v>1.8633954637000001</v>
      </c>
      <c r="O16" s="33">
        <f>'Raw Data'!G17</f>
        <v>2.3808219178000001</v>
      </c>
      <c r="P16" s="33">
        <f>'Raw Data'!H17</f>
        <v>1.1710307658000001</v>
      </c>
      <c r="Q16" s="2" t="str">
        <f>IF('Raw Data'!O17="s","s","")</f>
        <v/>
      </c>
      <c r="R16" s="2" t="str">
        <f>IF('Raw Data'!P17="s","s","")</f>
        <v/>
      </c>
      <c r="S16" s="2" t="str">
        <f>IF('Raw Data'!Q17="s","s","")</f>
        <v/>
      </c>
      <c r="T16" s="2" t="str">
        <f>IF('Raw Data'!R17="s","s","")</f>
        <v/>
      </c>
      <c r="U16" s="2" t="str">
        <f>IF('Raw Data'!S17="s","s","")</f>
        <v/>
      </c>
      <c r="V16" s="2" t="str">
        <f>IF('Raw Data'!T17="s","s","")</f>
        <v/>
      </c>
      <c r="W16" s="37" t="str">
        <f>IF('Raw Data'!AG17="t","(t)","")</f>
        <v/>
      </c>
      <c r="X16" s="2" t="str">
        <f>IF('Raw Data'!AH17="t","(t)","")</f>
        <v/>
      </c>
      <c r="Y16" s="2" t="str">
        <f>IF('Raw Data'!AI17="t","(t)","")</f>
        <v>(t)</v>
      </c>
      <c r="Z16" s="2" t="str">
        <f>IF('Raw Data'!AJ17="t","(t)","")</f>
        <v>(t)</v>
      </c>
      <c r="AA16" s="2" t="str">
        <f>IF('Raw Data'!AK17="t","(t)","")</f>
        <v/>
      </c>
      <c r="AB16" s="2" t="str">
        <f>IF('Raw Data'!AL17="t","(t)","")</f>
        <v/>
      </c>
      <c r="AC16" s="2"/>
      <c r="AD16" s="2"/>
      <c r="AE16" s="2"/>
      <c r="AF16" s="2"/>
      <c r="AG16" s="2"/>
      <c r="AI16" s="2"/>
      <c r="AJ16" s="2"/>
      <c r="AK16" s="2"/>
      <c r="AL16" s="2"/>
      <c r="AM16" s="2"/>
    </row>
    <row r="17" spans="1:39" x14ac:dyDescent="0.3">
      <c r="C17" t="s">
        <v>4</v>
      </c>
      <c r="D17" t="s">
        <v>127</v>
      </c>
      <c r="E17" s="39" t="str">
        <f t="shared" si="3"/>
        <v xml:space="preserve">2.45 </v>
      </c>
      <c r="F17" s="5" t="str">
        <f t="shared" ref="F17:J17" si="13">IF(R17="s","s",IF(ISERROR(L17*1),"0",CONCATENATE(FIXED(L17,2)," ",X17)))</f>
        <v xml:space="preserve">4.13 </v>
      </c>
      <c r="G17" s="5" t="str">
        <f t="shared" si="13"/>
        <v>3.58 (t)</v>
      </c>
      <c r="H17" s="5" t="str">
        <f t="shared" si="13"/>
        <v>1.19 (t)</v>
      </c>
      <c r="I17" s="5" t="str">
        <f t="shared" si="13"/>
        <v xml:space="preserve">2.88 </v>
      </c>
      <c r="J17" s="5" t="str">
        <f t="shared" si="13"/>
        <v xml:space="preserve">2.25 </v>
      </c>
      <c r="K17" s="32">
        <f>'Raw Data'!C18</f>
        <v>2.4457070139999999</v>
      </c>
      <c r="L17" s="33">
        <f>'Raw Data'!D18</f>
        <v>4.1273972603000004</v>
      </c>
      <c r="M17" s="33">
        <f>'Raw Data'!E18</f>
        <v>3.5808219177999998</v>
      </c>
      <c r="N17" s="33">
        <f>'Raw Data'!F18</f>
        <v>1.1904109589</v>
      </c>
      <c r="O17" s="33">
        <f>'Raw Data'!G18</f>
        <v>2.8808219178000001</v>
      </c>
      <c r="P17" s="33">
        <f>'Raw Data'!H18</f>
        <v>2.2547945205</v>
      </c>
      <c r="Q17" s="2" t="str">
        <f>IF('Raw Data'!O18="s","s","")</f>
        <v/>
      </c>
      <c r="R17" s="2" t="str">
        <f>IF('Raw Data'!P18="s","s","")</f>
        <v/>
      </c>
      <c r="S17" s="2" t="str">
        <f>IF('Raw Data'!Q18="s","s","")</f>
        <v/>
      </c>
      <c r="T17" s="2" t="str">
        <f>IF('Raw Data'!R18="s","s","")</f>
        <v/>
      </c>
      <c r="U17" s="2" t="str">
        <f>IF('Raw Data'!S18="s","s","")</f>
        <v/>
      </c>
      <c r="V17" s="2" t="str">
        <f>IF('Raw Data'!T18="s","s","")</f>
        <v/>
      </c>
      <c r="W17" s="37" t="str">
        <f>IF('Raw Data'!AG18="t","(t)","")</f>
        <v/>
      </c>
      <c r="X17" s="2" t="str">
        <f>IF('Raw Data'!AH18="t","(t)","")</f>
        <v/>
      </c>
      <c r="Y17" s="2" t="str">
        <f>IF('Raw Data'!AI18="t","(t)","")</f>
        <v>(t)</v>
      </c>
      <c r="Z17" s="2" t="str">
        <f>IF('Raw Data'!AJ18="t","(t)","")</f>
        <v>(t)</v>
      </c>
      <c r="AA17" s="2" t="str">
        <f>IF('Raw Data'!AK18="t","(t)","")</f>
        <v/>
      </c>
      <c r="AB17" s="2" t="str">
        <f>IF('Raw Data'!AL18="t","(t)","")</f>
        <v/>
      </c>
      <c r="AC17" s="2"/>
      <c r="AD17" s="2"/>
      <c r="AE17" s="2"/>
      <c r="AF17" s="2"/>
      <c r="AG17" s="2"/>
      <c r="AI17" s="2"/>
      <c r="AJ17" s="2"/>
      <c r="AK17" s="2"/>
      <c r="AL17" s="2"/>
      <c r="AM17" s="2"/>
    </row>
    <row r="18" spans="1:39" x14ac:dyDescent="0.3">
      <c r="A18" t="s">
        <v>0</v>
      </c>
      <c r="B18" t="s">
        <v>55</v>
      </c>
      <c r="C18" s="81" t="s">
        <v>6</v>
      </c>
      <c r="D18" t="s">
        <v>125</v>
      </c>
      <c r="E18" s="39" t="str">
        <f t="shared" si="3"/>
        <v xml:space="preserve">2.35 </v>
      </c>
      <c r="F18" s="5" t="str">
        <f t="shared" si="4"/>
        <v xml:space="preserve">2.65 </v>
      </c>
      <c r="G18" s="5" t="str">
        <f t="shared" si="5"/>
        <v xml:space="preserve">2.39 </v>
      </c>
      <c r="H18" s="5" t="str">
        <f t="shared" si="6"/>
        <v xml:space="preserve">1.50 </v>
      </c>
      <c r="I18" s="5" t="str">
        <f t="shared" si="7"/>
        <v xml:space="preserve">2.65 </v>
      </c>
      <c r="J18" s="5" t="str">
        <f t="shared" si="8"/>
        <v xml:space="preserve">1.70 </v>
      </c>
      <c r="K18" s="32">
        <f>'Raw Data'!C19</f>
        <v>2.3468672805000002</v>
      </c>
      <c r="L18" s="33">
        <f>'Raw Data'!D19</f>
        <v>2.6530466351999999</v>
      </c>
      <c r="M18" s="33">
        <f>'Raw Data'!E19</f>
        <v>2.3898719964000001</v>
      </c>
      <c r="N18" s="33">
        <f>'Raw Data'!F19</f>
        <v>1.495890411</v>
      </c>
      <c r="O18" s="33">
        <f>'Raw Data'!G19</f>
        <v>2.6453402201</v>
      </c>
      <c r="P18" s="33">
        <f>'Raw Data'!H19</f>
        <v>1.701369863</v>
      </c>
      <c r="Q18" s="2" t="str">
        <f>IF('Raw Data'!O19="s","s","")</f>
        <v/>
      </c>
      <c r="R18" s="2" t="str">
        <f>IF('Raw Data'!P19="s","s","")</f>
        <v/>
      </c>
      <c r="S18" s="2" t="str">
        <f>IF('Raw Data'!Q19="s","s","")</f>
        <v/>
      </c>
      <c r="T18" s="2" t="str">
        <f>IF('Raw Data'!R19="s","s","")</f>
        <v/>
      </c>
      <c r="U18" s="2" t="str">
        <f>IF('Raw Data'!S19="s","s","")</f>
        <v/>
      </c>
      <c r="V18" s="2" t="str">
        <f>IF('Raw Data'!T19="s","s","")</f>
        <v/>
      </c>
      <c r="W18" s="37" t="str">
        <f>IF('Raw Data'!AG19="t","(t)","")</f>
        <v/>
      </c>
      <c r="X18" s="2" t="str">
        <f>IF('Raw Data'!AH19="t","(t)","")</f>
        <v/>
      </c>
      <c r="Y18" s="2" t="str">
        <f>IF('Raw Data'!AI19="t","(t)","")</f>
        <v/>
      </c>
      <c r="Z18" s="2" t="str">
        <f>IF('Raw Data'!AJ19="t","(t)","")</f>
        <v/>
      </c>
      <c r="AA18" s="2" t="str">
        <f>IF('Raw Data'!AK19="t","(t)","")</f>
        <v/>
      </c>
      <c r="AB18" s="2" t="str">
        <f>IF('Raw Data'!AL19="t","(t)","")</f>
        <v/>
      </c>
      <c r="AC18" s="2"/>
      <c r="AD18" s="2"/>
      <c r="AE18" s="2"/>
      <c r="AF18" s="2"/>
      <c r="AG18" s="2"/>
      <c r="AI18" s="2"/>
      <c r="AJ18" s="2"/>
      <c r="AK18" s="2"/>
      <c r="AL18" s="2"/>
      <c r="AM18" s="2"/>
    </row>
    <row r="19" spans="1:39" x14ac:dyDescent="0.3">
      <c r="C19" s="81" t="s">
        <v>6</v>
      </c>
      <c r="D19" t="s">
        <v>126</v>
      </c>
      <c r="E19" s="39" t="str">
        <f t="shared" si="3"/>
        <v xml:space="preserve">2.26 </v>
      </c>
      <c r="F19" s="5" t="str">
        <f t="shared" si="4"/>
        <v xml:space="preserve">2.60 </v>
      </c>
      <c r="G19" s="5" t="str">
        <f t="shared" si="5"/>
        <v xml:space="preserve">3.61 </v>
      </c>
      <c r="H19" s="5" t="str">
        <f t="shared" si="6"/>
        <v xml:space="preserve">1.23 </v>
      </c>
      <c r="I19" s="5" t="str">
        <f t="shared" si="7"/>
        <v xml:space="preserve">2.57 </v>
      </c>
      <c r="J19" s="5" t="str">
        <f t="shared" si="8"/>
        <v xml:space="preserve">1.03 </v>
      </c>
      <c r="K19" s="32">
        <f>'Raw Data'!C20</f>
        <v>2.2630136986</v>
      </c>
      <c r="L19" s="33">
        <f>'Raw Data'!D20</f>
        <v>2.5997305187999999</v>
      </c>
      <c r="M19" s="33">
        <f>'Raw Data'!E20</f>
        <v>3.6142188787</v>
      </c>
      <c r="N19" s="33">
        <f>'Raw Data'!F20</f>
        <v>1.2254210645000001</v>
      </c>
      <c r="O19" s="33">
        <f>'Raw Data'!G20</f>
        <v>2.5726850811999999</v>
      </c>
      <c r="P19" s="33">
        <f>'Raw Data'!H20</f>
        <v>1.0275095440999999</v>
      </c>
      <c r="Q19" s="2" t="str">
        <f>IF('Raw Data'!O20="s","s","")</f>
        <v/>
      </c>
      <c r="R19" s="2" t="str">
        <f>IF('Raw Data'!P20="s","s","")</f>
        <v/>
      </c>
      <c r="S19" s="2" t="str">
        <f>IF('Raw Data'!Q20="s","s","")</f>
        <v/>
      </c>
      <c r="T19" s="2" t="str">
        <f>IF('Raw Data'!R20="s","s","")</f>
        <v/>
      </c>
      <c r="U19" s="2" t="str">
        <f>IF('Raw Data'!S20="s","s","")</f>
        <v/>
      </c>
      <c r="V19" s="2" t="str">
        <f>IF('Raw Data'!T20="s","s","")</f>
        <v/>
      </c>
      <c r="W19" s="37" t="str">
        <f>IF('Raw Data'!AG20="t","(t)","")</f>
        <v/>
      </c>
      <c r="X19" s="2" t="str">
        <f>IF('Raw Data'!AH20="t","(t)","")</f>
        <v/>
      </c>
      <c r="Y19" s="2" t="str">
        <f>IF('Raw Data'!AI20="t","(t)","")</f>
        <v/>
      </c>
      <c r="Z19" s="2" t="str">
        <f>IF('Raw Data'!AJ20="t","(t)","")</f>
        <v/>
      </c>
      <c r="AA19" s="2" t="str">
        <f>IF('Raw Data'!AK20="t","(t)","")</f>
        <v/>
      </c>
      <c r="AB19" s="2" t="str">
        <f>IF('Raw Data'!AL20="t","(t)","")</f>
        <v/>
      </c>
      <c r="AC19" s="2"/>
      <c r="AD19" s="2"/>
      <c r="AE19" s="2"/>
      <c r="AF19" s="2"/>
      <c r="AG19" s="2"/>
      <c r="AI19" s="2"/>
      <c r="AJ19" s="2"/>
      <c r="AK19" s="2"/>
      <c r="AL19" s="2"/>
      <c r="AM19" s="2"/>
    </row>
    <row r="20" spans="1:39" x14ac:dyDescent="0.3">
      <c r="C20" s="81" t="s">
        <v>6</v>
      </c>
      <c r="D20" t="s">
        <v>127</v>
      </c>
      <c r="E20" s="39" t="str">
        <f t="shared" si="3"/>
        <v xml:space="preserve">2.07 </v>
      </c>
      <c r="F20" s="5" t="str">
        <f t="shared" si="4"/>
        <v xml:space="preserve">2.99 </v>
      </c>
      <c r="G20" s="5" t="str">
        <f t="shared" si="5"/>
        <v xml:space="preserve">3.59 </v>
      </c>
      <c r="H20" s="5" t="str">
        <f t="shared" si="6"/>
        <v xml:space="preserve">1.17 </v>
      </c>
      <c r="I20" s="5" t="str">
        <f t="shared" si="7"/>
        <v xml:space="preserve">2.30 </v>
      </c>
      <c r="J20" s="5" t="str">
        <f t="shared" si="8"/>
        <v xml:space="preserve">3.64 </v>
      </c>
      <c r="K20" s="32">
        <f>'Raw Data'!C21</f>
        <v>2.0678044764000001</v>
      </c>
      <c r="L20" s="33">
        <f>'Raw Data'!D21</f>
        <v>2.9945205479000001</v>
      </c>
      <c r="M20" s="33">
        <f>'Raw Data'!E21</f>
        <v>3.5917808219</v>
      </c>
      <c r="N20" s="33">
        <f>'Raw Data'!F21</f>
        <v>1.1671232877</v>
      </c>
      <c r="O20" s="33">
        <f>'Raw Data'!G21</f>
        <v>2.2958904109999998</v>
      </c>
      <c r="P20" s="33">
        <f>'Raw Data'!H21</f>
        <v>3.6438356164000001</v>
      </c>
      <c r="Q20" s="2" t="str">
        <f>IF('Raw Data'!O21="s","s","")</f>
        <v/>
      </c>
      <c r="R20" s="2" t="str">
        <f>IF('Raw Data'!P21="s","s","")</f>
        <v/>
      </c>
      <c r="S20" s="2" t="str">
        <f>IF('Raw Data'!Q21="s","s","")</f>
        <v/>
      </c>
      <c r="T20" s="2" t="str">
        <f>IF('Raw Data'!R21="s","s","")</f>
        <v/>
      </c>
      <c r="U20" s="2" t="str">
        <f>IF('Raw Data'!S21="s","s","")</f>
        <v/>
      </c>
      <c r="V20" s="2" t="str">
        <f>IF('Raw Data'!T21="s","s","")</f>
        <v/>
      </c>
      <c r="W20" s="37" t="str">
        <f>IF('Raw Data'!AG21="t","(t)","")</f>
        <v/>
      </c>
      <c r="X20" s="2" t="str">
        <f>IF('Raw Data'!AH21="t","(t)","")</f>
        <v/>
      </c>
      <c r="Y20" s="2" t="str">
        <f>IF('Raw Data'!AI21="t","(t)","")</f>
        <v/>
      </c>
      <c r="Z20" s="2" t="str">
        <f>IF('Raw Data'!AJ21="t","(t)","")</f>
        <v/>
      </c>
      <c r="AA20" s="2" t="str">
        <f>IF('Raw Data'!AK21="t","(t)","")</f>
        <v/>
      </c>
      <c r="AB20" s="2" t="str">
        <f>IF('Raw Data'!AL21="t","(t)","")</f>
        <v/>
      </c>
      <c r="AC20" s="2"/>
      <c r="AD20" s="2"/>
      <c r="AE20" s="2"/>
      <c r="AF20" s="2"/>
      <c r="AG20" s="2"/>
      <c r="AI20" s="2"/>
      <c r="AJ20" s="2"/>
      <c r="AK20" s="2"/>
      <c r="AL20" s="2"/>
      <c r="AM20" s="2"/>
    </row>
    <row r="21" spans="1:39" x14ac:dyDescent="0.3">
      <c r="B21" t="s">
        <v>56</v>
      </c>
      <c r="C21" s="81" t="s">
        <v>1</v>
      </c>
      <c r="D21" t="s">
        <v>125</v>
      </c>
      <c r="E21" s="39" t="str">
        <f t="shared" si="3"/>
        <v>2.34 (t)</v>
      </c>
      <c r="F21" s="5" t="str">
        <f t="shared" si="4"/>
        <v>3.27 (t)</v>
      </c>
      <c r="G21" s="5" t="str">
        <f t="shared" si="5"/>
        <v>3.09 (t)</v>
      </c>
      <c r="H21" s="5" t="str">
        <f t="shared" si="6"/>
        <v>1.85 (t)</v>
      </c>
      <c r="I21" s="5" t="str">
        <f t="shared" si="7"/>
        <v>2.31 (t)</v>
      </c>
      <c r="J21" s="5" t="str">
        <f t="shared" si="8"/>
        <v>1.73 (t)</v>
      </c>
      <c r="K21" s="32">
        <f>'Raw Data'!C22</f>
        <v>2.3397260273999998</v>
      </c>
      <c r="L21" s="33">
        <f>'Raw Data'!D22</f>
        <v>3.2685006363000002</v>
      </c>
      <c r="M21" s="33">
        <f>'Raw Data'!E22</f>
        <v>3.0949097985999998</v>
      </c>
      <c r="N21" s="33">
        <f>'Raw Data'!F22</f>
        <v>1.8520547945000001</v>
      </c>
      <c r="O21" s="33">
        <f>'Raw Data'!G22</f>
        <v>2.3084437458</v>
      </c>
      <c r="P21" s="33">
        <f>'Raw Data'!H22</f>
        <v>1.729118946</v>
      </c>
      <c r="Q21" s="2" t="str">
        <f>IF('Raw Data'!O22="s","s","")</f>
        <v/>
      </c>
      <c r="R21" s="2" t="str">
        <f>IF('Raw Data'!P22="s","s","")</f>
        <v/>
      </c>
      <c r="S21" s="2" t="str">
        <f>IF('Raw Data'!Q22="s","s","")</f>
        <v/>
      </c>
      <c r="T21" s="2" t="str">
        <f>IF('Raw Data'!R22="s","s","")</f>
        <v/>
      </c>
      <c r="U21" s="2" t="str">
        <f>IF('Raw Data'!S22="s","s","")</f>
        <v/>
      </c>
      <c r="V21" s="2" t="str">
        <f>IF('Raw Data'!T22="s","s","")</f>
        <v/>
      </c>
      <c r="W21" s="37" t="str">
        <f>IF('Raw Data'!AG22="t","(t)","")</f>
        <v>(t)</v>
      </c>
      <c r="X21" s="2" t="str">
        <f>IF('Raw Data'!AH22="t","(t)","")</f>
        <v>(t)</v>
      </c>
      <c r="Y21" s="2" t="str">
        <f>IF('Raw Data'!AI22="t","(t)","")</f>
        <v>(t)</v>
      </c>
      <c r="Z21" s="2" t="str">
        <f>IF('Raw Data'!AJ22="t","(t)","")</f>
        <v>(t)</v>
      </c>
      <c r="AA21" s="2" t="str">
        <f>IF('Raw Data'!AK22="t","(t)","")</f>
        <v>(t)</v>
      </c>
      <c r="AB21" s="2" t="str">
        <f>IF('Raw Data'!AL22="t","(t)","")</f>
        <v>(t)</v>
      </c>
      <c r="AC21" s="2"/>
      <c r="AD21" s="2"/>
      <c r="AE21" s="2"/>
      <c r="AF21" s="2"/>
      <c r="AG21" s="2"/>
      <c r="AI21" s="2"/>
      <c r="AJ21" s="2"/>
      <c r="AK21" s="2"/>
      <c r="AL21" s="2"/>
      <c r="AM21" s="2"/>
    </row>
    <row r="22" spans="1:39" x14ac:dyDescent="0.3">
      <c r="C22" s="81" t="s">
        <v>1</v>
      </c>
      <c r="D22" t="s">
        <v>126</v>
      </c>
      <c r="E22" s="39" t="str">
        <f t="shared" si="3"/>
        <v>2.26 (t)</v>
      </c>
      <c r="F22" s="5" t="str">
        <f t="shared" si="4"/>
        <v>2.93 (t)</v>
      </c>
      <c r="G22" s="5" t="str">
        <f t="shared" si="5"/>
        <v>3.82 (t)</v>
      </c>
      <c r="H22" s="5" t="str">
        <f t="shared" si="6"/>
        <v>1.88 (t)</v>
      </c>
      <c r="I22" s="5" t="str">
        <f t="shared" si="7"/>
        <v>2.66 (t)</v>
      </c>
      <c r="J22" s="5" t="str">
        <f t="shared" si="8"/>
        <v>1.20 (t)</v>
      </c>
      <c r="K22" s="32">
        <f>'Raw Data'!C23</f>
        <v>2.2597649524999999</v>
      </c>
      <c r="L22" s="33">
        <f>'Raw Data'!D23</f>
        <v>2.9287671233000001</v>
      </c>
      <c r="M22" s="33">
        <f>'Raw Data'!E23</f>
        <v>3.8246575342</v>
      </c>
      <c r="N22" s="33">
        <f>'Raw Data'!F23</f>
        <v>1.8828055991999999</v>
      </c>
      <c r="O22" s="33">
        <f>'Raw Data'!G23</f>
        <v>2.6605733962000002</v>
      </c>
      <c r="P22" s="33">
        <f>'Raw Data'!H23</f>
        <v>1.1968036529999999</v>
      </c>
      <c r="Q22" s="2" t="str">
        <f>IF('Raw Data'!O23="s","s","")</f>
        <v/>
      </c>
      <c r="R22" s="2" t="str">
        <f>IF('Raw Data'!P23="s","s","")</f>
        <v/>
      </c>
      <c r="S22" s="2" t="str">
        <f>IF('Raw Data'!Q23="s","s","")</f>
        <v/>
      </c>
      <c r="T22" s="2" t="str">
        <f>IF('Raw Data'!R23="s","s","")</f>
        <v/>
      </c>
      <c r="U22" s="2" t="str">
        <f>IF('Raw Data'!S23="s","s","")</f>
        <v/>
      </c>
      <c r="V22" s="2" t="str">
        <f>IF('Raw Data'!T23="s","s","")</f>
        <v/>
      </c>
      <c r="W22" s="37" t="str">
        <f>IF('Raw Data'!AG23="t","(t)","")</f>
        <v>(t)</v>
      </c>
      <c r="X22" s="2" t="str">
        <f>IF('Raw Data'!AH23="t","(t)","")</f>
        <v>(t)</v>
      </c>
      <c r="Y22" s="2" t="str">
        <f>IF('Raw Data'!AI23="t","(t)","")</f>
        <v>(t)</v>
      </c>
      <c r="Z22" s="2" t="str">
        <f>IF('Raw Data'!AJ23="t","(t)","")</f>
        <v>(t)</v>
      </c>
      <c r="AA22" s="2" t="str">
        <f>IF('Raw Data'!AK23="t","(t)","")</f>
        <v>(t)</v>
      </c>
      <c r="AB22" s="2" t="str">
        <f>IF('Raw Data'!AL23="t","(t)","")</f>
        <v>(t)</v>
      </c>
      <c r="AC22" s="2"/>
      <c r="AD22" s="2"/>
      <c r="AE22" s="2"/>
      <c r="AF22" s="2"/>
      <c r="AG22" s="2"/>
      <c r="AI22" s="2"/>
      <c r="AJ22" s="2"/>
      <c r="AK22" s="2"/>
      <c r="AL22" s="2"/>
      <c r="AM22" s="2"/>
    </row>
    <row r="23" spans="1:39" x14ac:dyDescent="0.3">
      <c r="C23" s="81" t="s">
        <v>1</v>
      </c>
      <c r="D23" t="s">
        <v>127</v>
      </c>
      <c r="E23" s="39" t="str">
        <f t="shared" si="3"/>
        <v>2.04 (t)</v>
      </c>
      <c r="F23" s="5" t="str">
        <f t="shared" si="4"/>
        <v>4.22 (t)</v>
      </c>
      <c r="G23" s="5" t="str">
        <f t="shared" si="5"/>
        <v>3.67 (t)</v>
      </c>
      <c r="H23" s="5" t="str">
        <f t="shared" si="6"/>
        <v>1.11 (t)</v>
      </c>
      <c r="I23" s="5" t="str">
        <f t="shared" si="7"/>
        <v>2.93 (t)</v>
      </c>
      <c r="J23" s="5" t="str">
        <f t="shared" si="8"/>
        <v>2.38 (t)</v>
      </c>
      <c r="K23" s="32">
        <f>'Raw Data'!C24</f>
        <v>2.0383561644000001</v>
      </c>
      <c r="L23" s="33">
        <f>'Raw Data'!D24</f>
        <v>4.2219178081999997</v>
      </c>
      <c r="M23" s="33">
        <f>'Raw Data'!E24</f>
        <v>3.6657534247000001</v>
      </c>
      <c r="N23" s="33">
        <f>'Raw Data'!F24</f>
        <v>1.1068268583</v>
      </c>
      <c r="O23" s="33">
        <f>'Raw Data'!G24</f>
        <v>2.9287820944999998</v>
      </c>
      <c r="P23" s="33">
        <f>'Raw Data'!H24</f>
        <v>2.3808219178000001</v>
      </c>
      <c r="Q23" s="2" t="str">
        <f>IF('Raw Data'!O24="s","s","")</f>
        <v/>
      </c>
      <c r="R23" s="2" t="str">
        <f>IF('Raw Data'!P24="s","s","")</f>
        <v/>
      </c>
      <c r="S23" s="2" t="str">
        <f>IF('Raw Data'!Q24="s","s","")</f>
        <v/>
      </c>
      <c r="T23" s="2" t="str">
        <f>IF('Raw Data'!R24="s","s","")</f>
        <v/>
      </c>
      <c r="U23" s="2" t="str">
        <f>IF('Raw Data'!S24="s","s","")</f>
        <v/>
      </c>
      <c r="V23" s="2" t="str">
        <f>IF('Raw Data'!T24="s","s","")</f>
        <v/>
      </c>
      <c r="W23" s="37" t="str">
        <f>IF('Raw Data'!AG24="t","(t)","")</f>
        <v>(t)</v>
      </c>
      <c r="X23" s="2" t="str">
        <f>IF('Raw Data'!AH24="t","(t)","")</f>
        <v>(t)</v>
      </c>
      <c r="Y23" s="2" t="str">
        <f>IF('Raw Data'!AI24="t","(t)","")</f>
        <v>(t)</v>
      </c>
      <c r="Z23" s="2" t="str">
        <f>IF('Raw Data'!AJ24="t","(t)","")</f>
        <v>(t)</v>
      </c>
      <c r="AA23" s="2" t="str">
        <f>IF('Raw Data'!AK24="t","(t)","")</f>
        <v>(t)</v>
      </c>
      <c r="AB23" s="2" t="str">
        <f>IF('Raw Data'!AL24="t","(t)","")</f>
        <v>(t)</v>
      </c>
      <c r="AC23" s="2"/>
      <c r="AD23" s="2"/>
      <c r="AE23" s="2"/>
      <c r="AF23" s="2"/>
      <c r="AG23" s="2"/>
      <c r="AI23" s="2"/>
      <c r="AJ23" s="2"/>
      <c r="AK23" s="2"/>
      <c r="AL23" s="2"/>
      <c r="AM23" s="2"/>
    </row>
    <row r="24" spans="1:39" x14ac:dyDescent="0.3">
      <c r="B24" t="s">
        <v>133</v>
      </c>
      <c r="C24" s="81" t="s">
        <v>128</v>
      </c>
      <c r="D24" t="s">
        <v>125</v>
      </c>
      <c r="E24" s="39" t="str">
        <f t="shared" ref="E24:E87" si="14">IF(Q24="s","s",IF(ISERROR(K24*1),"0",CONCATENATE(FIXED(K24,2)," ",W24)))</f>
        <v xml:space="preserve">2.69 </v>
      </c>
      <c r="F24" s="5" t="str">
        <f t="shared" ref="F24:F87" si="15">IF(R24="s","s",IF(ISERROR(L24*1),"0",CONCATENATE(FIXED(L24,2)," ",X24)))</f>
        <v xml:space="preserve">4.10 </v>
      </c>
      <c r="G24" s="5" t="str">
        <f t="shared" ref="G24:G87" si="16">IF(S24="s","s",IF(ISERROR(M24*1),"0",CONCATENATE(FIXED(M24,2)," ",Y24)))</f>
        <v xml:space="preserve">3.19 </v>
      </c>
      <c r="H24" s="5" t="str">
        <f t="shared" ref="H24:H87" si="17">IF(T24="s","s",IF(ISERROR(N24*1),"0",CONCATENATE(FIXED(N24,2)," ",Z24)))</f>
        <v>2.14 (t)</v>
      </c>
      <c r="I24" s="5" t="str">
        <f t="shared" ref="I24:I87" si="18">IF(U24="s","s",IF(ISERROR(O24*1),"0",CONCATENATE(FIXED(O24,2)," ",AA24)))</f>
        <v>1.12 (t)</v>
      </c>
      <c r="J24" s="5" t="str">
        <f t="shared" ref="J24:J87" si="19">IF(V24="s","s",IF(ISERROR(P24*1),"0",CONCATENATE(FIXED(P24,2)," ",AB24)))</f>
        <v xml:space="preserve">1.35 </v>
      </c>
      <c r="K24" s="32">
        <f>'Raw Data'!C25</f>
        <v>2.6879257429000001</v>
      </c>
      <c r="L24" s="33">
        <f>'Raw Data'!D25</f>
        <v>4.1038251366000003</v>
      </c>
      <c r="M24" s="33">
        <f>'Raw Data'!E25</f>
        <v>3.1924620105999999</v>
      </c>
      <c r="N24" s="33">
        <f>'Raw Data'!F25</f>
        <v>2.1424657533999998</v>
      </c>
      <c r="O24" s="33">
        <f>'Raw Data'!G25</f>
        <v>1.1232876711999999</v>
      </c>
      <c r="P24" s="33">
        <f>'Raw Data'!H25</f>
        <v>1.3479452055000001</v>
      </c>
      <c r="Q24" s="2" t="str">
        <f>IF('Raw Data'!O25="s","s","")</f>
        <v/>
      </c>
      <c r="R24" s="2" t="str">
        <f>IF('Raw Data'!P25="s","s","")</f>
        <v/>
      </c>
      <c r="S24" s="2" t="str">
        <f>IF('Raw Data'!Q25="s","s","")</f>
        <v/>
      </c>
      <c r="T24" s="2" t="str">
        <f>IF('Raw Data'!R25="s","s","")</f>
        <v/>
      </c>
      <c r="U24" s="2" t="str">
        <f>IF('Raw Data'!S25="s","s","")</f>
        <v/>
      </c>
      <c r="V24" s="2" t="str">
        <f>IF('Raw Data'!T25="s","s","")</f>
        <v/>
      </c>
      <c r="W24" s="37" t="str">
        <f>IF('Raw Data'!AG25="t","(t)","")</f>
        <v/>
      </c>
      <c r="X24" s="2" t="str">
        <f>IF('Raw Data'!AH25="t","(t)","")</f>
        <v/>
      </c>
      <c r="Y24" s="2" t="str">
        <f>IF('Raw Data'!AI25="t","(t)","")</f>
        <v/>
      </c>
      <c r="Z24" s="2" t="str">
        <f>IF('Raw Data'!AJ25="t","(t)","")</f>
        <v>(t)</v>
      </c>
      <c r="AA24" s="2" t="str">
        <f>IF('Raw Data'!AK25="t","(t)","")</f>
        <v>(t)</v>
      </c>
      <c r="AB24" s="2" t="str">
        <f>IF('Raw Data'!AL25="t","(t)","")</f>
        <v/>
      </c>
      <c r="AC24" s="2"/>
      <c r="AD24" s="2"/>
      <c r="AE24" s="2"/>
      <c r="AF24" s="2"/>
      <c r="AG24" s="2"/>
      <c r="AI24" s="2"/>
      <c r="AJ24" s="2"/>
      <c r="AK24" s="2"/>
      <c r="AL24" s="2"/>
      <c r="AM24" s="2"/>
    </row>
    <row r="25" spans="1:39" s="28" customFormat="1" x14ac:dyDescent="0.3">
      <c r="C25" s="81" t="s">
        <v>128</v>
      </c>
      <c r="D25" t="s">
        <v>126</v>
      </c>
      <c r="E25" s="39" t="str">
        <f t="shared" si="14"/>
        <v xml:space="preserve">2.17 </v>
      </c>
      <c r="F25" s="5" t="str">
        <f t="shared" si="15"/>
        <v xml:space="preserve">5.74 </v>
      </c>
      <c r="G25" s="5" t="str">
        <f t="shared" si="16"/>
        <v xml:space="preserve">5.87 </v>
      </c>
      <c r="H25" s="5" t="str">
        <f t="shared" si="17"/>
        <v>1.63 (t)</v>
      </c>
      <c r="I25" s="5" t="str">
        <f t="shared" si="18"/>
        <v>1.84 (t)</v>
      </c>
      <c r="J25" s="5" t="str">
        <f t="shared" si="19"/>
        <v xml:space="preserve">1.48 </v>
      </c>
      <c r="K25" s="32">
        <f>'Raw Data'!C26</f>
        <v>2.1703495771000001</v>
      </c>
      <c r="L25" s="33">
        <f>'Raw Data'!D26</f>
        <v>5.7404895576000001</v>
      </c>
      <c r="M25" s="33">
        <f>'Raw Data'!E26</f>
        <v>5.8699228983999996</v>
      </c>
      <c r="N25" s="33">
        <f>'Raw Data'!F26</f>
        <v>1.6301369862999999</v>
      </c>
      <c r="O25" s="33">
        <f>'Raw Data'!G26</f>
        <v>1.8387005015</v>
      </c>
      <c r="P25" s="33">
        <f>'Raw Data'!H26</f>
        <v>1.4797627068000001</v>
      </c>
      <c r="Q25" s="2" t="str">
        <f>IF('Raw Data'!O26="s","s","")</f>
        <v/>
      </c>
      <c r="R25" s="2" t="str">
        <f>IF('Raw Data'!P26="s","s","")</f>
        <v/>
      </c>
      <c r="S25" s="2" t="str">
        <f>IF('Raw Data'!Q26="s","s","")</f>
        <v/>
      </c>
      <c r="T25" s="2" t="str">
        <f>IF('Raw Data'!R26="s","s","")</f>
        <v/>
      </c>
      <c r="U25" s="2" t="str">
        <f>IF('Raw Data'!S26="s","s","")</f>
        <v/>
      </c>
      <c r="V25" s="2" t="str">
        <f>IF('Raw Data'!T26="s","s","")</f>
        <v/>
      </c>
      <c r="W25" s="37" t="str">
        <f>IF('Raw Data'!AG26="t","(t)","")</f>
        <v/>
      </c>
      <c r="X25" s="2" t="str">
        <f>IF('Raw Data'!AH26="t","(t)","")</f>
        <v/>
      </c>
      <c r="Y25" s="2" t="str">
        <f>IF('Raw Data'!AI26="t","(t)","")</f>
        <v/>
      </c>
      <c r="Z25" s="2" t="str">
        <f>IF('Raw Data'!AJ26="t","(t)","")</f>
        <v>(t)</v>
      </c>
      <c r="AA25" s="2" t="str">
        <f>IF('Raw Data'!AK26="t","(t)","")</f>
        <v>(t)</v>
      </c>
      <c r="AB25" s="2" t="str">
        <f>IF('Raw Data'!AL26="t","(t)","")</f>
        <v/>
      </c>
    </row>
    <row r="26" spans="1:39" x14ac:dyDescent="0.3">
      <c r="C26" t="s">
        <v>128</v>
      </c>
      <c r="D26" t="s">
        <v>127</v>
      </c>
      <c r="E26" s="39" t="str">
        <f t="shared" si="14"/>
        <v xml:space="preserve">1.79 </v>
      </c>
      <c r="F26" s="5" t="str">
        <f t="shared" si="15"/>
        <v xml:space="preserve">2.09 </v>
      </c>
      <c r="G26" s="5" t="str">
        <f t="shared" si="16"/>
        <v xml:space="preserve">3.70 </v>
      </c>
      <c r="H26" s="5" t="str">
        <f t="shared" si="17"/>
        <v>1.15 (t)</v>
      </c>
      <c r="I26" s="5" t="str">
        <f t="shared" si="18"/>
        <v>2.38 (t)</v>
      </c>
      <c r="J26" s="5" t="str">
        <f t="shared" si="19"/>
        <v xml:space="preserve">1.71 </v>
      </c>
      <c r="K26" s="32">
        <f>'Raw Data'!C27</f>
        <v>1.7945205478999999</v>
      </c>
      <c r="L26" s="33">
        <f>'Raw Data'!D27</f>
        <v>2.0934388801999999</v>
      </c>
      <c r="M26" s="33">
        <f>'Raw Data'!E27</f>
        <v>3.6958904110000002</v>
      </c>
      <c r="N26" s="33">
        <f>'Raw Data'!F27</f>
        <v>1.1486001946</v>
      </c>
      <c r="O26" s="33">
        <f>'Raw Data'!G27</f>
        <v>2.3820420690000002</v>
      </c>
      <c r="P26" s="33">
        <f>'Raw Data'!H27</f>
        <v>1.7058724455000001</v>
      </c>
      <c r="Q26" s="2" t="str">
        <f>IF('Raw Data'!O27="s","s","")</f>
        <v/>
      </c>
      <c r="R26" s="2" t="str">
        <f>IF('Raw Data'!P27="s","s","")</f>
        <v/>
      </c>
      <c r="S26" s="2" t="str">
        <f>IF('Raw Data'!Q27="s","s","")</f>
        <v/>
      </c>
      <c r="T26" s="2" t="str">
        <f>IF('Raw Data'!R27="s","s","")</f>
        <v/>
      </c>
      <c r="U26" s="2" t="str">
        <f>IF('Raw Data'!S27="s","s","")</f>
        <v/>
      </c>
      <c r="V26" s="2" t="str">
        <f>IF('Raw Data'!T27="s","s","")</f>
        <v/>
      </c>
      <c r="W26" s="37" t="str">
        <f>IF('Raw Data'!AG27="t","(t)","")</f>
        <v/>
      </c>
      <c r="X26" s="2" t="str">
        <f>IF('Raw Data'!AH27="t","(t)","")</f>
        <v/>
      </c>
      <c r="Y26" s="2" t="str">
        <f>IF('Raw Data'!AI27="t","(t)","")</f>
        <v/>
      </c>
      <c r="Z26" s="2" t="str">
        <f>IF('Raw Data'!AJ27="t","(t)","")</f>
        <v>(t)</v>
      </c>
      <c r="AA26" s="2" t="str">
        <f>IF('Raw Data'!AK27="t","(t)","")</f>
        <v>(t)</v>
      </c>
      <c r="AB26" s="2" t="str">
        <f>IF('Raw Data'!AL27="t","(t)","")</f>
        <v/>
      </c>
      <c r="AC26" s="1"/>
      <c r="AD26" s="1"/>
      <c r="AE26" s="1"/>
      <c r="AF26" s="1"/>
      <c r="AG26" s="1"/>
      <c r="AI26" s="1"/>
      <c r="AJ26" s="1"/>
      <c r="AK26" s="1"/>
      <c r="AL26" s="1"/>
      <c r="AM26" s="1"/>
    </row>
    <row r="27" spans="1:39" x14ac:dyDescent="0.3">
      <c r="C27" t="s">
        <v>129</v>
      </c>
      <c r="D27" t="s">
        <v>125</v>
      </c>
      <c r="E27" s="39" t="str">
        <f t="shared" si="14"/>
        <v>s</v>
      </c>
      <c r="F27" s="5" t="str">
        <f t="shared" si="15"/>
        <v xml:space="preserve">3.23 </v>
      </c>
      <c r="G27" s="5" t="str">
        <f t="shared" si="16"/>
        <v>s</v>
      </c>
      <c r="H27" s="5" t="str">
        <f t="shared" si="17"/>
        <v xml:space="preserve">1.55 </v>
      </c>
      <c r="I27" s="5" t="str">
        <f t="shared" si="18"/>
        <v>1.85 (t)</v>
      </c>
      <c r="J27" s="5" t="str">
        <f t="shared" si="19"/>
        <v xml:space="preserve">2.01 </v>
      </c>
      <c r="K27" s="32">
        <f>'Raw Data'!C28</f>
        <v>1.7369863014</v>
      </c>
      <c r="L27" s="33">
        <f>'Raw Data'!D28</f>
        <v>3.2258327719</v>
      </c>
      <c r="M27" s="33" t="str">
        <f>'Raw Data'!E28</f>
        <v xml:space="preserve"> </v>
      </c>
      <c r="N27" s="33">
        <f>'Raw Data'!F28</f>
        <v>1.5479452055</v>
      </c>
      <c r="O27" s="33">
        <f>'Raw Data'!G28</f>
        <v>1.8471442472999999</v>
      </c>
      <c r="P27" s="33">
        <f>'Raw Data'!H28</f>
        <v>2.0128377873000001</v>
      </c>
      <c r="Q27" s="2" t="str">
        <f>IF('Raw Data'!O28="s","s","")</f>
        <v>s</v>
      </c>
      <c r="R27" s="2" t="str">
        <f>IF('Raw Data'!P28="s","s","")</f>
        <v/>
      </c>
      <c r="S27" s="2" t="str">
        <f>IF('Raw Data'!Q28="s","s","")</f>
        <v>s</v>
      </c>
      <c r="T27" s="2" t="str">
        <f>IF('Raw Data'!R28="s","s","")</f>
        <v/>
      </c>
      <c r="U27" s="2" t="str">
        <f>IF('Raw Data'!S28="s","s","")</f>
        <v/>
      </c>
      <c r="V27" s="2" t="str">
        <f>IF('Raw Data'!T28="s","s","")</f>
        <v/>
      </c>
      <c r="W27" s="37" t="str">
        <f>IF('Raw Data'!AG28="t","(t)","")</f>
        <v/>
      </c>
      <c r="X27" s="2" t="str">
        <f>IF('Raw Data'!AH28="t","(t)","")</f>
        <v/>
      </c>
      <c r="Y27" s="2" t="str">
        <f>IF('Raw Data'!AI28="t","(t)","")</f>
        <v/>
      </c>
      <c r="Z27" s="2" t="str">
        <f>IF('Raw Data'!AJ28="t","(t)","")</f>
        <v/>
      </c>
      <c r="AA27" s="2" t="str">
        <f>IF('Raw Data'!AK28="t","(t)","")</f>
        <v>(t)</v>
      </c>
      <c r="AB27" s="2" t="str">
        <f>IF('Raw Data'!AL28="t","(t)","")</f>
        <v/>
      </c>
      <c r="AC27" s="1"/>
      <c r="AD27" s="1"/>
      <c r="AE27" s="1"/>
      <c r="AF27" s="1"/>
      <c r="AG27" s="1"/>
      <c r="AI27" s="1"/>
      <c r="AJ27" s="1"/>
      <c r="AK27" s="1"/>
      <c r="AL27" s="1"/>
      <c r="AM27" s="1"/>
    </row>
    <row r="28" spans="1:39" x14ac:dyDescent="0.3">
      <c r="C28" t="s">
        <v>129</v>
      </c>
      <c r="D28" t="s">
        <v>126</v>
      </c>
      <c r="E28" s="39" t="str">
        <f t="shared" si="14"/>
        <v xml:space="preserve">2.57 </v>
      </c>
      <c r="F28" s="5" t="str">
        <f t="shared" si="15"/>
        <v xml:space="preserve">4.57 </v>
      </c>
      <c r="G28" s="5" t="str">
        <f t="shared" si="16"/>
        <v xml:space="preserve">4.25 </v>
      </c>
      <c r="H28" s="5" t="str">
        <f t="shared" si="17"/>
        <v xml:space="preserve">2.01 </v>
      </c>
      <c r="I28" s="5" t="str">
        <f t="shared" si="18"/>
        <v>2.91 (t)</v>
      </c>
      <c r="J28" s="5" t="str">
        <f t="shared" si="19"/>
        <v xml:space="preserve">1.15 </v>
      </c>
      <c r="K28" s="32">
        <f>'Raw Data'!C29</f>
        <v>2.5698630137</v>
      </c>
      <c r="L28" s="33">
        <f>'Raw Data'!D29</f>
        <v>4.5713825884999997</v>
      </c>
      <c r="M28" s="33">
        <f>'Raw Data'!E29</f>
        <v>4.2525226438999999</v>
      </c>
      <c r="N28" s="33">
        <f>'Raw Data'!F29</f>
        <v>2.0058237891999999</v>
      </c>
      <c r="O28" s="33">
        <f>'Raw Data'!G29</f>
        <v>2.9068493151000001</v>
      </c>
      <c r="P28" s="33">
        <f>'Raw Data'!H29</f>
        <v>1.1541058462</v>
      </c>
      <c r="Q28" s="2" t="str">
        <f>IF('Raw Data'!O29="s","s","")</f>
        <v/>
      </c>
      <c r="R28" s="2" t="str">
        <f>IF('Raw Data'!P29="s","s","")</f>
        <v/>
      </c>
      <c r="S28" s="2" t="str">
        <f>IF('Raw Data'!Q29="s","s","")</f>
        <v/>
      </c>
      <c r="T28" s="2" t="str">
        <f>IF('Raw Data'!R29="s","s","")</f>
        <v/>
      </c>
      <c r="U28" s="2" t="str">
        <f>IF('Raw Data'!S29="s","s","")</f>
        <v/>
      </c>
      <c r="V28" s="2" t="str">
        <f>IF('Raw Data'!T29="s","s","")</f>
        <v/>
      </c>
      <c r="W28" s="37" t="str">
        <f>IF('Raw Data'!AG29="t","(t)","")</f>
        <v/>
      </c>
      <c r="X28" s="2" t="str">
        <f>IF('Raw Data'!AH29="t","(t)","")</f>
        <v/>
      </c>
      <c r="Y28" s="2" t="str">
        <f>IF('Raw Data'!AI29="t","(t)","")</f>
        <v/>
      </c>
      <c r="Z28" s="2" t="str">
        <f>IF('Raw Data'!AJ29="t","(t)","")</f>
        <v/>
      </c>
      <c r="AA28" s="2" t="str">
        <f>IF('Raw Data'!AK29="t","(t)","")</f>
        <v>(t)</v>
      </c>
      <c r="AB28" s="2" t="str">
        <f>IF('Raw Data'!AL29="t","(t)","")</f>
        <v/>
      </c>
      <c r="AC28" s="1"/>
      <c r="AD28" s="1"/>
      <c r="AE28" s="1"/>
      <c r="AF28" s="1"/>
      <c r="AG28" s="1"/>
      <c r="AI28" s="1"/>
      <c r="AJ28" s="1"/>
      <c r="AK28" s="1"/>
      <c r="AL28" s="1"/>
      <c r="AM28" s="1"/>
    </row>
    <row r="29" spans="1:39" x14ac:dyDescent="0.3">
      <c r="C29" t="s">
        <v>129</v>
      </c>
      <c r="D29" t="s">
        <v>127</v>
      </c>
      <c r="E29" s="39" t="str">
        <f t="shared" si="14"/>
        <v xml:space="preserve">2.13 </v>
      </c>
      <c r="F29" s="5" t="str">
        <f t="shared" si="15"/>
        <v xml:space="preserve">3.11 </v>
      </c>
      <c r="G29" s="5" t="str">
        <f t="shared" si="16"/>
        <v xml:space="preserve">3.05 </v>
      </c>
      <c r="H29" s="5" t="str">
        <f t="shared" si="17"/>
        <v xml:space="preserve">0.93 </v>
      </c>
      <c r="I29" s="5" t="str">
        <f t="shared" si="18"/>
        <v>4.91 (t)</v>
      </c>
      <c r="J29" s="5" t="str">
        <f t="shared" si="19"/>
        <v xml:space="preserve">3.12 </v>
      </c>
      <c r="K29" s="32">
        <f>'Raw Data'!C30</f>
        <v>2.1310801707000002</v>
      </c>
      <c r="L29" s="33">
        <f>'Raw Data'!D30</f>
        <v>3.1068493150999998</v>
      </c>
      <c r="M29" s="33">
        <f>'Raw Data'!E30</f>
        <v>3.0452054794999999</v>
      </c>
      <c r="N29" s="33">
        <f>'Raw Data'!F30</f>
        <v>0.92602739730000005</v>
      </c>
      <c r="O29" s="33">
        <f>'Raw Data'!G30</f>
        <v>4.9148364399000002</v>
      </c>
      <c r="P29" s="33">
        <f>'Raw Data'!H30</f>
        <v>3.1232876711999999</v>
      </c>
      <c r="Q29" s="2" t="str">
        <f>IF('Raw Data'!O30="s","s","")</f>
        <v/>
      </c>
      <c r="R29" s="2" t="str">
        <f>IF('Raw Data'!P30="s","s","")</f>
        <v/>
      </c>
      <c r="S29" s="2" t="str">
        <f>IF('Raw Data'!Q30="s","s","")</f>
        <v/>
      </c>
      <c r="T29" s="2" t="str">
        <f>IF('Raw Data'!R30="s","s","")</f>
        <v/>
      </c>
      <c r="U29" s="2" t="str">
        <f>IF('Raw Data'!S30="s","s","")</f>
        <v/>
      </c>
      <c r="V29" s="2" t="str">
        <f>IF('Raw Data'!T30="s","s","")</f>
        <v/>
      </c>
      <c r="W29" s="37" t="str">
        <f>IF('Raw Data'!AG30="t","(t)","")</f>
        <v/>
      </c>
      <c r="X29" s="2" t="str">
        <f>IF('Raw Data'!AH30="t","(t)","")</f>
        <v/>
      </c>
      <c r="Y29" s="2" t="str">
        <f>IF('Raw Data'!AI30="t","(t)","")</f>
        <v/>
      </c>
      <c r="Z29" s="2" t="str">
        <f>IF('Raw Data'!AJ30="t","(t)","")</f>
        <v/>
      </c>
      <c r="AA29" s="2" t="str">
        <f>IF('Raw Data'!AK30="t","(t)","")</f>
        <v>(t)</v>
      </c>
      <c r="AB29" s="2" t="str">
        <f>IF('Raw Data'!AL30="t","(t)","")</f>
        <v/>
      </c>
      <c r="AC29" s="1"/>
      <c r="AD29" s="1"/>
      <c r="AE29" s="1"/>
      <c r="AF29" s="1"/>
      <c r="AG29" s="1"/>
      <c r="AI29" s="1"/>
      <c r="AJ29" s="1"/>
      <c r="AK29" s="1"/>
      <c r="AL29" s="1"/>
      <c r="AM29" s="1"/>
    </row>
    <row r="30" spans="1:39" x14ac:dyDescent="0.3">
      <c r="C30" t="s">
        <v>130</v>
      </c>
      <c r="D30" t="s">
        <v>125</v>
      </c>
      <c r="E30" s="39" t="str">
        <f t="shared" si="14"/>
        <v xml:space="preserve">2.54 </v>
      </c>
      <c r="F30" s="5" t="str">
        <f t="shared" si="15"/>
        <v xml:space="preserve">5.99 </v>
      </c>
      <c r="G30" s="5" t="str">
        <f t="shared" si="16"/>
        <v xml:space="preserve">3.01 </v>
      </c>
      <c r="H30" s="5" t="str">
        <f t="shared" si="17"/>
        <v>2.28 (t)</v>
      </c>
      <c r="I30" s="5" t="str">
        <f t="shared" si="18"/>
        <v xml:space="preserve">2.52 </v>
      </c>
      <c r="J30" s="5" t="str">
        <f t="shared" si="19"/>
        <v>1.88 (t)</v>
      </c>
      <c r="K30" s="32">
        <f>'Raw Data'!C31</f>
        <v>2.5362938843</v>
      </c>
      <c r="L30" s="33">
        <f>'Raw Data'!D31</f>
        <v>5.9862938843000002</v>
      </c>
      <c r="M30" s="33">
        <f>'Raw Data'!E31</f>
        <v>3.0136986300999999</v>
      </c>
      <c r="N30" s="33">
        <f>'Raw Data'!F31</f>
        <v>2.2780821917999998</v>
      </c>
      <c r="O30" s="33">
        <f>'Raw Data'!G31</f>
        <v>2.5206527434999999</v>
      </c>
      <c r="P30" s="33">
        <f>'Raw Data'!H31</f>
        <v>1.8753424658</v>
      </c>
      <c r="Q30" s="2" t="str">
        <f>IF('Raw Data'!O31="s","s","")</f>
        <v/>
      </c>
      <c r="R30" s="2" t="str">
        <f>IF('Raw Data'!P31="s","s","")</f>
        <v/>
      </c>
      <c r="S30" s="2" t="str">
        <f>IF('Raw Data'!Q31="s","s","")</f>
        <v/>
      </c>
      <c r="T30" s="2" t="str">
        <f>IF('Raw Data'!R31="s","s","")</f>
        <v/>
      </c>
      <c r="U30" s="2" t="str">
        <f>IF('Raw Data'!S31="s","s","")</f>
        <v/>
      </c>
      <c r="V30" s="2" t="str">
        <f>IF('Raw Data'!T31="s","s","")</f>
        <v/>
      </c>
      <c r="W30" s="37" t="str">
        <f>IF('Raw Data'!AG31="t","(t)","")</f>
        <v/>
      </c>
      <c r="X30" s="2" t="str">
        <f>IF('Raw Data'!AH31="t","(t)","")</f>
        <v/>
      </c>
      <c r="Y30" s="2" t="str">
        <f>IF('Raw Data'!AI31="t","(t)","")</f>
        <v/>
      </c>
      <c r="Z30" s="2" t="str">
        <f>IF('Raw Data'!AJ31="t","(t)","")</f>
        <v>(t)</v>
      </c>
      <c r="AA30" s="2" t="str">
        <f>IF('Raw Data'!AK31="t","(t)","")</f>
        <v/>
      </c>
      <c r="AB30" s="2" t="str">
        <f>IF('Raw Data'!AL31="t","(t)","")</f>
        <v>(t)</v>
      </c>
      <c r="AC30" s="1"/>
      <c r="AD30" s="1"/>
      <c r="AE30" s="1"/>
      <c r="AF30" s="1"/>
      <c r="AG30" s="1"/>
      <c r="AI30" s="1"/>
      <c r="AJ30" s="1"/>
      <c r="AK30" s="1"/>
      <c r="AL30" s="1"/>
      <c r="AM30" s="1"/>
    </row>
    <row r="31" spans="1:39" x14ac:dyDescent="0.3">
      <c r="C31" t="s">
        <v>130</v>
      </c>
      <c r="D31" t="s">
        <v>126</v>
      </c>
      <c r="E31" s="39" t="str">
        <f t="shared" si="14"/>
        <v xml:space="preserve">2.37 </v>
      </c>
      <c r="F31" s="5" t="str">
        <f t="shared" si="15"/>
        <v xml:space="preserve">3.31 </v>
      </c>
      <c r="G31" s="5" t="str">
        <f t="shared" si="16"/>
        <v xml:space="preserve">3.36 </v>
      </c>
      <c r="H31" s="5" t="str">
        <f t="shared" si="17"/>
        <v>2.39 (t)</v>
      </c>
      <c r="I31" s="5" t="str">
        <f t="shared" si="18"/>
        <v xml:space="preserve">2.22 </v>
      </c>
      <c r="J31" s="5" t="str">
        <f t="shared" si="19"/>
        <v>1.90 (t)</v>
      </c>
      <c r="K31" s="32">
        <f>'Raw Data'!C32</f>
        <v>2.3726027397</v>
      </c>
      <c r="L31" s="33">
        <f>'Raw Data'!D32</f>
        <v>3.3084699454000002</v>
      </c>
      <c r="M31" s="33">
        <f>'Raw Data'!E32</f>
        <v>3.3616438355999998</v>
      </c>
      <c r="N31" s="33">
        <f>'Raw Data'!F32</f>
        <v>2.3876712328999998</v>
      </c>
      <c r="O31" s="33">
        <f>'Raw Data'!G32</f>
        <v>2.2170521746</v>
      </c>
      <c r="P31" s="33">
        <f>'Raw Data'!H32</f>
        <v>1.9</v>
      </c>
      <c r="Q31" s="2" t="str">
        <f>IF('Raw Data'!O32="s","s","")</f>
        <v/>
      </c>
      <c r="R31" s="2" t="str">
        <f>IF('Raw Data'!P32="s","s","")</f>
        <v/>
      </c>
      <c r="S31" s="2" t="str">
        <f>IF('Raw Data'!Q32="s","s","")</f>
        <v/>
      </c>
      <c r="T31" s="2" t="str">
        <f>IF('Raw Data'!R32="s","s","")</f>
        <v/>
      </c>
      <c r="U31" s="2" t="str">
        <f>IF('Raw Data'!S32="s","s","")</f>
        <v/>
      </c>
      <c r="V31" s="2" t="str">
        <f>IF('Raw Data'!T32="s","s","")</f>
        <v/>
      </c>
      <c r="W31" s="37" t="str">
        <f>IF('Raw Data'!AG32="t","(t)","")</f>
        <v/>
      </c>
      <c r="X31" s="2" t="str">
        <f>IF('Raw Data'!AH32="t","(t)","")</f>
        <v/>
      </c>
      <c r="Y31" s="2" t="str">
        <f>IF('Raw Data'!AI32="t","(t)","")</f>
        <v/>
      </c>
      <c r="Z31" s="2" t="str">
        <f>IF('Raw Data'!AJ32="t","(t)","")</f>
        <v>(t)</v>
      </c>
      <c r="AA31" s="2" t="str">
        <f>IF('Raw Data'!AK32="t","(t)","")</f>
        <v/>
      </c>
      <c r="AB31" s="2" t="str">
        <f>IF('Raw Data'!AL32="t","(t)","")</f>
        <v>(t)</v>
      </c>
      <c r="AC31" s="1"/>
      <c r="AD31" s="1"/>
      <c r="AE31" s="1"/>
      <c r="AF31" s="1"/>
      <c r="AG31" s="1"/>
      <c r="AI31" s="1"/>
      <c r="AJ31" s="1"/>
      <c r="AK31" s="1"/>
      <c r="AL31" s="1"/>
      <c r="AM31" s="1"/>
    </row>
    <row r="32" spans="1:39" x14ac:dyDescent="0.3">
      <c r="C32" t="s">
        <v>130</v>
      </c>
      <c r="D32" t="s">
        <v>127</v>
      </c>
      <c r="E32" s="39" t="str">
        <f t="shared" si="14"/>
        <v xml:space="preserve">2.63 </v>
      </c>
      <c r="F32" s="5" t="str">
        <f t="shared" si="15"/>
        <v xml:space="preserve">2.68 </v>
      </c>
      <c r="G32" s="5" t="str">
        <f t="shared" si="16"/>
        <v xml:space="preserve">3.19 </v>
      </c>
      <c r="H32" s="5" t="str">
        <f t="shared" si="17"/>
        <v>1.08 (t)</v>
      </c>
      <c r="I32" s="5" t="str">
        <f t="shared" si="18"/>
        <v xml:space="preserve">3.24 </v>
      </c>
      <c r="J32" s="5" t="str">
        <f t="shared" si="19"/>
        <v>4.35 (t)</v>
      </c>
      <c r="K32" s="32">
        <f>'Raw Data'!C33</f>
        <v>2.6277902538000002</v>
      </c>
      <c r="L32" s="33">
        <f>'Raw Data'!D33</f>
        <v>2.6808219177999999</v>
      </c>
      <c r="M32" s="33">
        <f>'Raw Data'!E33</f>
        <v>3.1890410959</v>
      </c>
      <c r="N32" s="33">
        <f>'Raw Data'!F33</f>
        <v>1.0819709558999999</v>
      </c>
      <c r="O32" s="33">
        <f>'Raw Data'!G33</f>
        <v>3.2383561643999998</v>
      </c>
      <c r="P32" s="33">
        <f>'Raw Data'!H33</f>
        <v>4.3452054794999997</v>
      </c>
      <c r="Q32" s="2" t="str">
        <f>IF('Raw Data'!O33="s","s","")</f>
        <v/>
      </c>
      <c r="R32" s="2" t="str">
        <f>IF('Raw Data'!P33="s","s","")</f>
        <v/>
      </c>
      <c r="S32" s="2" t="str">
        <f>IF('Raw Data'!Q33="s","s","")</f>
        <v/>
      </c>
      <c r="T32" s="2" t="str">
        <f>IF('Raw Data'!R33="s","s","")</f>
        <v/>
      </c>
      <c r="U32" s="2" t="str">
        <f>IF('Raw Data'!S33="s","s","")</f>
        <v/>
      </c>
      <c r="V32" s="2" t="str">
        <f>IF('Raw Data'!T33="s","s","")</f>
        <v/>
      </c>
      <c r="W32" s="37" t="str">
        <f>IF('Raw Data'!AG33="t","(t)","")</f>
        <v/>
      </c>
      <c r="X32" s="2" t="str">
        <f>IF('Raw Data'!AH33="t","(t)","")</f>
        <v/>
      </c>
      <c r="Y32" s="2" t="str">
        <f>IF('Raw Data'!AI33="t","(t)","")</f>
        <v/>
      </c>
      <c r="Z32" s="2" t="str">
        <f>IF('Raw Data'!AJ33="t","(t)","")</f>
        <v>(t)</v>
      </c>
      <c r="AA32" s="2" t="str">
        <f>IF('Raw Data'!AK33="t","(t)","")</f>
        <v/>
      </c>
      <c r="AB32" s="2" t="str">
        <f>IF('Raw Data'!AL33="t","(t)","")</f>
        <v>(t)</v>
      </c>
      <c r="AC32" s="1"/>
      <c r="AD32" s="1"/>
      <c r="AE32" s="1"/>
      <c r="AF32" s="1"/>
      <c r="AG32" s="1"/>
      <c r="AI32" s="1"/>
      <c r="AJ32" s="1"/>
      <c r="AK32" s="1"/>
      <c r="AL32" s="1"/>
      <c r="AM32" s="1"/>
    </row>
    <row r="33" spans="3:39" x14ac:dyDescent="0.3">
      <c r="C33" t="s">
        <v>131</v>
      </c>
      <c r="D33" t="s">
        <v>125</v>
      </c>
      <c r="E33" s="39" t="str">
        <f t="shared" si="14"/>
        <v xml:space="preserve">2.64 </v>
      </c>
      <c r="F33" s="5" t="str">
        <f t="shared" si="15"/>
        <v>7.76 (t)</v>
      </c>
      <c r="G33" s="5" t="str">
        <f t="shared" si="16"/>
        <v xml:space="preserve">4.56 </v>
      </c>
      <c r="H33" s="5" t="str">
        <f t="shared" si="17"/>
        <v>2.73 (t)</v>
      </c>
      <c r="I33" s="5" t="str">
        <f t="shared" si="18"/>
        <v xml:space="preserve">2.17 </v>
      </c>
      <c r="J33" s="5" t="str">
        <f t="shared" si="19"/>
        <v xml:space="preserve">2.33 </v>
      </c>
      <c r="K33" s="32">
        <f>'Raw Data'!C34</f>
        <v>2.6371360132000001</v>
      </c>
      <c r="L33" s="33">
        <f>'Raw Data'!D34</f>
        <v>7.7595628415000002</v>
      </c>
      <c r="M33" s="33">
        <f>'Raw Data'!E34</f>
        <v>4.5637398008999996</v>
      </c>
      <c r="N33" s="33">
        <f>'Raw Data'!F34</f>
        <v>2.7267048431999998</v>
      </c>
      <c r="O33" s="33">
        <f>'Raw Data'!G34</f>
        <v>2.1730893030999998</v>
      </c>
      <c r="P33" s="33">
        <f>'Raw Data'!H34</f>
        <v>2.3334456172000002</v>
      </c>
      <c r="Q33" s="2" t="str">
        <f>IF('Raw Data'!O34="s","s","")</f>
        <v/>
      </c>
      <c r="R33" s="2" t="str">
        <f>IF('Raw Data'!P34="s","s","")</f>
        <v/>
      </c>
      <c r="S33" s="2" t="str">
        <f>IF('Raw Data'!Q34="s","s","")</f>
        <v/>
      </c>
      <c r="T33" s="2" t="str">
        <f>IF('Raw Data'!R34="s","s","")</f>
        <v/>
      </c>
      <c r="U33" s="2" t="str">
        <f>IF('Raw Data'!S34="s","s","")</f>
        <v/>
      </c>
      <c r="V33" s="2" t="str">
        <f>IF('Raw Data'!T34="s","s","")</f>
        <v/>
      </c>
      <c r="W33" s="37" t="str">
        <f>IF('Raw Data'!AG34="t","(t)","")</f>
        <v/>
      </c>
      <c r="X33" s="2" t="str">
        <f>IF('Raw Data'!AH34="t","(t)","")</f>
        <v>(t)</v>
      </c>
      <c r="Y33" s="2" t="str">
        <f>IF('Raw Data'!AI34="t","(t)","")</f>
        <v/>
      </c>
      <c r="Z33" s="2" t="str">
        <f>IF('Raw Data'!AJ34="t","(t)","")</f>
        <v>(t)</v>
      </c>
      <c r="AA33" s="2" t="str">
        <f>IF('Raw Data'!AK34="t","(t)","")</f>
        <v/>
      </c>
      <c r="AB33" s="2" t="str">
        <f>IF('Raw Data'!AL34="t","(t)","")</f>
        <v/>
      </c>
      <c r="AC33" s="1"/>
      <c r="AD33" s="1"/>
      <c r="AE33" s="1"/>
      <c r="AF33" s="1"/>
      <c r="AG33" s="1"/>
      <c r="AI33" s="1"/>
      <c r="AJ33" s="1"/>
      <c r="AK33" s="1"/>
      <c r="AL33" s="1"/>
      <c r="AM33" s="1"/>
    </row>
    <row r="34" spans="3:39" x14ac:dyDescent="0.3">
      <c r="C34" t="s">
        <v>131</v>
      </c>
      <c r="D34" t="s">
        <v>126</v>
      </c>
      <c r="E34" s="39" t="str">
        <f t="shared" si="14"/>
        <v xml:space="preserve">2.43 </v>
      </c>
      <c r="F34" s="5" t="str">
        <f t="shared" si="15"/>
        <v>3.00 (t)</v>
      </c>
      <c r="G34" s="5" t="str">
        <f t="shared" si="16"/>
        <v xml:space="preserve">4.21 </v>
      </c>
      <c r="H34" s="5" t="str">
        <f t="shared" si="17"/>
        <v>1.98 (t)</v>
      </c>
      <c r="I34" s="5" t="str">
        <f t="shared" si="18"/>
        <v xml:space="preserve">2.64 </v>
      </c>
      <c r="J34" s="5" t="str">
        <f t="shared" si="19"/>
        <v xml:space="preserve">1.66 </v>
      </c>
      <c r="K34" s="32">
        <f>'Raw Data'!C35</f>
        <v>2.4287671233000001</v>
      </c>
      <c r="L34" s="33">
        <f>'Raw Data'!D35</f>
        <v>2.9953813908</v>
      </c>
      <c r="M34" s="33">
        <f>'Raw Data'!E35</f>
        <v>4.2133131221999998</v>
      </c>
      <c r="N34" s="33">
        <f>'Raw Data'!F35</f>
        <v>1.9835616438000001</v>
      </c>
      <c r="O34" s="33">
        <f>'Raw Data'!G35</f>
        <v>2.6445317763</v>
      </c>
      <c r="P34" s="33">
        <f>'Raw Data'!H35</f>
        <v>1.6556329067</v>
      </c>
      <c r="Q34" s="2" t="str">
        <f>IF('Raw Data'!O35="s","s","")</f>
        <v/>
      </c>
      <c r="R34" s="2" t="str">
        <f>IF('Raw Data'!P35="s","s","")</f>
        <v/>
      </c>
      <c r="S34" s="2" t="str">
        <f>IF('Raw Data'!Q35="s","s","")</f>
        <v/>
      </c>
      <c r="T34" s="2" t="str">
        <f>IF('Raw Data'!R35="s","s","")</f>
        <v/>
      </c>
      <c r="U34" s="2" t="str">
        <f>IF('Raw Data'!S35="s","s","")</f>
        <v/>
      </c>
      <c r="V34" s="2" t="str">
        <f>IF('Raw Data'!T35="s","s","")</f>
        <v/>
      </c>
      <c r="W34" s="37" t="str">
        <f>IF('Raw Data'!AG35="t","(t)","")</f>
        <v/>
      </c>
      <c r="X34" s="2" t="str">
        <f>IF('Raw Data'!AH35="t","(t)","")</f>
        <v>(t)</v>
      </c>
      <c r="Y34" s="2" t="str">
        <f>IF('Raw Data'!AI35="t","(t)","")</f>
        <v/>
      </c>
      <c r="Z34" s="2" t="str">
        <f>IF('Raw Data'!AJ35="t","(t)","")</f>
        <v>(t)</v>
      </c>
      <c r="AA34" s="2" t="str">
        <f>IF('Raw Data'!AK35="t","(t)","")</f>
        <v/>
      </c>
      <c r="AB34" s="2" t="str">
        <f>IF('Raw Data'!AL35="t","(t)","")</f>
        <v/>
      </c>
      <c r="AC34" s="1"/>
      <c r="AD34" s="1"/>
      <c r="AE34" s="1"/>
      <c r="AF34" s="1"/>
      <c r="AG34" s="1"/>
      <c r="AI34" s="1"/>
      <c r="AJ34" s="1"/>
      <c r="AK34" s="1"/>
      <c r="AL34" s="1"/>
      <c r="AM34" s="1"/>
    </row>
    <row r="35" spans="3:39" x14ac:dyDescent="0.3">
      <c r="C35" t="s">
        <v>131</v>
      </c>
      <c r="D35" t="s">
        <v>127</v>
      </c>
      <c r="E35" s="39" t="str">
        <f t="shared" si="14"/>
        <v xml:space="preserve">1.93 </v>
      </c>
      <c r="F35" s="5" t="str">
        <f t="shared" si="15"/>
        <v>1.12 (t)</v>
      </c>
      <c r="G35" s="5" t="str">
        <f t="shared" si="16"/>
        <v xml:space="preserve">2.31 </v>
      </c>
      <c r="H35" s="5" t="str">
        <f t="shared" si="17"/>
        <v>1.02 (t)</v>
      </c>
      <c r="I35" s="5" t="str">
        <f t="shared" si="18"/>
        <v xml:space="preserve">3.10 </v>
      </c>
      <c r="J35" s="5" t="str">
        <f t="shared" si="19"/>
        <v xml:space="preserve">2.22 </v>
      </c>
      <c r="K35" s="32">
        <f>'Raw Data'!C36</f>
        <v>1.9299386182</v>
      </c>
      <c r="L35" s="33">
        <f>'Raw Data'!D36</f>
        <v>1.1232876711999999</v>
      </c>
      <c r="M35" s="33">
        <f>'Raw Data'!E36</f>
        <v>2.3139606258000001</v>
      </c>
      <c r="N35" s="33">
        <f>'Raw Data'!F36</f>
        <v>1.0219178082</v>
      </c>
      <c r="O35" s="33">
        <f>'Raw Data'!G36</f>
        <v>3.1041095890000001</v>
      </c>
      <c r="P35" s="33">
        <f>'Raw Data'!H36</f>
        <v>2.2166666667000001</v>
      </c>
      <c r="Q35" s="2" t="str">
        <f>IF('Raw Data'!O36="s","s","")</f>
        <v/>
      </c>
      <c r="R35" s="2" t="str">
        <f>IF('Raw Data'!P36="s","s","")</f>
        <v/>
      </c>
      <c r="S35" s="2" t="str">
        <f>IF('Raw Data'!Q36="s","s","")</f>
        <v/>
      </c>
      <c r="T35" s="2" t="str">
        <f>IF('Raw Data'!R36="s","s","")</f>
        <v/>
      </c>
      <c r="U35" s="2" t="str">
        <f>IF('Raw Data'!S36="s","s","")</f>
        <v/>
      </c>
      <c r="V35" s="2" t="str">
        <f>IF('Raw Data'!T36="s","s","")</f>
        <v/>
      </c>
      <c r="W35" s="37" t="str">
        <f>IF('Raw Data'!AG36="t","(t)","")</f>
        <v/>
      </c>
      <c r="X35" s="2" t="str">
        <f>IF('Raw Data'!AH36="t","(t)","")</f>
        <v>(t)</v>
      </c>
      <c r="Y35" s="2" t="str">
        <f>IF('Raw Data'!AI36="t","(t)","")</f>
        <v/>
      </c>
      <c r="Z35" s="2" t="str">
        <f>IF('Raw Data'!AJ36="t","(t)","")</f>
        <v>(t)</v>
      </c>
      <c r="AA35" s="2" t="str">
        <f>IF('Raw Data'!AK36="t","(t)","")</f>
        <v/>
      </c>
      <c r="AB35" s="2" t="str">
        <f>IF('Raw Data'!AL36="t","(t)","")</f>
        <v/>
      </c>
      <c r="AC35" s="1"/>
      <c r="AD35" s="1"/>
      <c r="AE35" s="1"/>
      <c r="AF35" s="1"/>
      <c r="AG35" s="1"/>
      <c r="AI35" s="1"/>
      <c r="AJ35" s="1"/>
      <c r="AK35" s="1"/>
      <c r="AL35" s="1"/>
      <c r="AM35" s="1"/>
    </row>
    <row r="36" spans="3:39" x14ac:dyDescent="0.3">
      <c r="C36" t="s">
        <v>26</v>
      </c>
      <c r="D36" t="s">
        <v>125</v>
      </c>
      <c r="E36" s="39" t="str">
        <f t="shared" si="14"/>
        <v xml:space="preserve">2.34 </v>
      </c>
      <c r="F36" s="5" t="str">
        <f t="shared" si="15"/>
        <v xml:space="preserve">4.29 </v>
      </c>
      <c r="G36" s="5" t="str">
        <f t="shared" si="16"/>
        <v xml:space="preserve">2.66 </v>
      </c>
      <c r="H36" s="5" t="str">
        <f t="shared" si="17"/>
        <v>2.20 (t)</v>
      </c>
      <c r="I36" s="5" t="str">
        <f t="shared" si="18"/>
        <v xml:space="preserve">2.22 </v>
      </c>
      <c r="J36" s="5" t="str">
        <f t="shared" si="19"/>
        <v xml:space="preserve">1.81 </v>
      </c>
      <c r="K36" s="32">
        <f>'Raw Data'!C37</f>
        <v>2.3385844749000002</v>
      </c>
      <c r="L36" s="33">
        <f>'Raw Data'!D37</f>
        <v>4.2896174863000001</v>
      </c>
      <c r="M36" s="33">
        <f>'Raw Data'!E37</f>
        <v>2.6553484541999999</v>
      </c>
      <c r="N36" s="33">
        <f>'Raw Data'!F37</f>
        <v>2.2027883824000001</v>
      </c>
      <c r="O36" s="33">
        <f>'Raw Data'!G37</f>
        <v>2.2199715547999999</v>
      </c>
      <c r="P36" s="33">
        <f>'Raw Data'!H37</f>
        <v>1.8088554533000001</v>
      </c>
      <c r="Q36" s="2" t="str">
        <f>IF('Raw Data'!O37="s","s","")</f>
        <v/>
      </c>
      <c r="R36" s="2" t="str">
        <f>IF('Raw Data'!P37="s","s","")</f>
        <v/>
      </c>
      <c r="S36" s="2" t="str">
        <f>IF('Raw Data'!Q37="s","s","")</f>
        <v/>
      </c>
      <c r="T36" s="2" t="str">
        <f>IF('Raw Data'!R37="s","s","")</f>
        <v/>
      </c>
      <c r="U36" s="2" t="str">
        <f>IF('Raw Data'!S37="s","s","")</f>
        <v/>
      </c>
      <c r="V36" s="2" t="str">
        <f>IF('Raw Data'!T37="s","s","")</f>
        <v/>
      </c>
      <c r="W36" s="37" t="str">
        <f>IF('Raw Data'!AG37="t","(t)","")</f>
        <v/>
      </c>
      <c r="X36" s="2" t="str">
        <f>IF('Raw Data'!AH37="t","(t)","")</f>
        <v/>
      </c>
      <c r="Y36" s="2" t="str">
        <f>IF('Raw Data'!AI37="t","(t)","")</f>
        <v/>
      </c>
      <c r="Z36" s="2" t="str">
        <f>IF('Raw Data'!AJ37="t","(t)","")</f>
        <v>(t)</v>
      </c>
      <c r="AA36" s="2" t="str">
        <f>IF('Raw Data'!AK37="t","(t)","")</f>
        <v/>
      </c>
      <c r="AB36" s="2" t="str">
        <f>IF('Raw Data'!AL37="t","(t)","")</f>
        <v/>
      </c>
      <c r="AC36" s="1"/>
      <c r="AD36" s="1"/>
      <c r="AE36" s="1"/>
      <c r="AF36" s="1"/>
      <c r="AG36" s="1"/>
      <c r="AI36" s="1"/>
      <c r="AJ36" s="1"/>
      <c r="AK36" s="1"/>
      <c r="AL36" s="1"/>
      <c r="AM36" s="1"/>
    </row>
    <row r="37" spans="3:39" x14ac:dyDescent="0.3">
      <c r="C37" t="s">
        <v>26</v>
      </c>
      <c r="D37" t="s">
        <v>126</v>
      </c>
      <c r="E37" s="39" t="str">
        <f t="shared" si="14"/>
        <v xml:space="preserve">2.43 </v>
      </c>
      <c r="F37" s="5" t="str">
        <f t="shared" si="15"/>
        <v xml:space="preserve">2.44 </v>
      </c>
      <c r="G37" s="5" t="str">
        <f t="shared" si="16"/>
        <v xml:space="preserve">5.69 </v>
      </c>
      <c r="H37" s="5" t="str">
        <f t="shared" si="17"/>
        <v>2.13 (t)</v>
      </c>
      <c r="I37" s="5" t="str">
        <f t="shared" si="18"/>
        <v xml:space="preserve">2.72 </v>
      </c>
      <c r="J37" s="5" t="str">
        <f t="shared" si="19"/>
        <v xml:space="preserve">0.92 </v>
      </c>
      <c r="K37" s="32">
        <f>'Raw Data'!C38</f>
        <v>2.4264316191000002</v>
      </c>
      <c r="L37" s="33">
        <f>'Raw Data'!D38</f>
        <v>2.4428699752999998</v>
      </c>
      <c r="M37" s="33">
        <f>'Raw Data'!E38</f>
        <v>5.6879631708999998</v>
      </c>
      <c r="N37" s="33">
        <f>'Raw Data'!F38</f>
        <v>2.1269668388</v>
      </c>
      <c r="O37" s="33">
        <f>'Raw Data'!G38</f>
        <v>2.7178082192000002</v>
      </c>
      <c r="P37" s="33">
        <f>'Raw Data'!H38</f>
        <v>0.91973950149999995</v>
      </c>
      <c r="Q37" s="2" t="str">
        <f>IF('Raw Data'!O38="s","s","")</f>
        <v/>
      </c>
      <c r="R37" s="2" t="str">
        <f>IF('Raw Data'!P38="s","s","")</f>
        <v/>
      </c>
      <c r="S37" s="2" t="str">
        <f>IF('Raw Data'!Q38="s","s","")</f>
        <v/>
      </c>
      <c r="T37" s="2" t="str">
        <f>IF('Raw Data'!R38="s","s","")</f>
        <v/>
      </c>
      <c r="U37" s="2" t="str">
        <f>IF('Raw Data'!S38="s","s","")</f>
        <v/>
      </c>
      <c r="V37" s="2" t="str">
        <f>IF('Raw Data'!T38="s","s","")</f>
        <v/>
      </c>
      <c r="W37" s="37" t="str">
        <f>IF('Raw Data'!AG38="t","(t)","")</f>
        <v/>
      </c>
      <c r="X37" s="2" t="str">
        <f>IF('Raw Data'!AH38="t","(t)","")</f>
        <v/>
      </c>
      <c r="Y37" s="2" t="str">
        <f>IF('Raw Data'!AI38="t","(t)","")</f>
        <v/>
      </c>
      <c r="Z37" s="2" t="str">
        <f>IF('Raw Data'!AJ38="t","(t)","")</f>
        <v>(t)</v>
      </c>
      <c r="AA37" s="2" t="str">
        <f>IF('Raw Data'!AK38="t","(t)","")</f>
        <v/>
      </c>
      <c r="AB37" s="2" t="str">
        <f>IF('Raw Data'!AL38="t","(t)","")</f>
        <v/>
      </c>
      <c r="AC37" s="1"/>
      <c r="AD37" s="1"/>
      <c r="AE37" s="1"/>
      <c r="AF37" s="1"/>
      <c r="AG37" s="1"/>
      <c r="AI37" s="1"/>
      <c r="AJ37" s="1"/>
      <c r="AK37" s="1"/>
      <c r="AL37" s="1"/>
      <c r="AM37" s="1"/>
    </row>
    <row r="38" spans="3:39" x14ac:dyDescent="0.3">
      <c r="C38" t="s">
        <v>26</v>
      </c>
      <c r="D38" t="s">
        <v>127</v>
      </c>
      <c r="E38" s="39" t="str">
        <f t="shared" si="14"/>
        <v xml:space="preserve">1.78 </v>
      </c>
      <c r="F38" s="5" t="str">
        <f t="shared" si="15"/>
        <v xml:space="preserve">4.08 </v>
      </c>
      <c r="G38" s="5" t="str">
        <f t="shared" si="16"/>
        <v xml:space="preserve">3.64 </v>
      </c>
      <c r="H38" s="5" t="str">
        <f t="shared" si="17"/>
        <v>0.95 (t)</v>
      </c>
      <c r="I38" s="5" t="str">
        <f t="shared" si="18"/>
        <v xml:space="preserve">2.96 </v>
      </c>
      <c r="J38" s="5" t="str">
        <f t="shared" si="19"/>
        <v xml:space="preserve">1.91 </v>
      </c>
      <c r="K38" s="32">
        <f>'Raw Data'!C39</f>
        <v>1.7816677894999999</v>
      </c>
      <c r="L38" s="33">
        <f>'Raw Data'!D39</f>
        <v>4.0794520547999999</v>
      </c>
      <c r="M38" s="33">
        <f>'Raw Data'!E39</f>
        <v>3.6438356164000001</v>
      </c>
      <c r="N38" s="33">
        <f>'Raw Data'!F39</f>
        <v>0.9506849315</v>
      </c>
      <c r="O38" s="33">
        <f>'Raw Data'!G39</f>
        <v>2.9630136986000002</v>
      </c>
      <c r="P38" s="33">
        <f>'Raw Data'!H39</f>
        <v>1.9123287671</v>
      </c>
      <c r="Q38" s="2" t="str">
        <f>IF('Raw Data'!O39="s","s","")</f>
        <v/>
      </c>
      <c r="R38" s="2" t="str">
        <f>IF('Raw Data'!P39="s","s","")</f>
        <v/>
      </c>
      <c r="S38" s="2" t="str">
        <f>IF('Raw Data'!Q39="s","s","")</f>
        <v/>
      </c>
      <c r="T38" s="2" t="str">
        <f>IF('Raw Data'!R39="s","s","")</f>
        <v/>
      </c>
      <c r="U38" s="2" t="str">
        <f>IF('Raw Data'!S39="s","s","")</f>
        <v/>
      </c>
      <c r="V38" s="2" t="str">
        <f>IF('Raw Data'!T39="s","s","")</f>
        <v/>
      </c>
      <c r="W38" s="37" t="str">
        <f>IF('Raw Data'!AG39="t","(t)","")</f>
        <v/>
      </c>
      <c r="X38" s="2" t="str">
        <f>IF('Raw Data'!AH39="t","(t)","")</f>
        <v/>
      </c>
      <c r="Y38" s="2" t="str">
        <f>IF('Raw Data'!AI39="t","(t)","")</f>
        <v/>
      </c>
      <c r="Z38" s="2" t="str">
        <f>IF('Raw Data'!AJ39="t","(t)","")</f>
        <v>(t)</v>
      </c>
      <c r="AA38" s="2" t="str">
        <f>IF('Raw Data'!AK39="t","(t)","")</f>
        <v/>
      </c>
      <c r="AB38" s="2" t="str">
        <f>IF('Raw Data'!AL39="t","(t)","")</f>
        <v/>
      </c>
      <c r="AC38" s="1"/>
      <c r="AD38" s="1"/>
      <c r="AE38" s="1"/>
      <c r="AF38" s="1"/>
      <c r="AG38" s="1"/>
      <c r="AI38" s="1"/>
      <c r="AJ38" s="1"/>
      <c r="AK38" s="1"/>
      <c r="AL38" s="1"/>
      <c r="AM38" s="1"/>
    </row>
    <row r="39" spans="3:39" x14ac:dyDescent="0.3">
      <c r="C39" t="s">
        <v>27</v>
      </c>
      <c r="D39" t="s">
        <v>125</v>
      </c>
      <c r="E39" s="39" t="str">
        <f t="shared" si="14"/>
        <v>s</v>
      </c>
      <c r="F39" s="5" t="str">
        <f t="shared" si="15"/>
        <v>7.52 (t)</v>
      </c>
      <c r="G39" s="5" t="str">
        <f t="shared" si="16"/>
        <v>s</v>
      </c>
      <c r="H39" s="5" t="str">
        <f t="shared" si="17"/>
        <v xml:space="preserve">2.90 </v>
      </c>
      <c r="I39" s="5" t="str">
        <f t="shared" si="18"/>
        <v xml:space="preserve">2.41 </v>
      </c>
      <c r="J39" s="5" t="str">
        <f t="shared" si="19"/>
        <v xml:space="preserve">4.69 </v>
      </c>
      <c r="K39" s="32">
        <f>'Raw Data'!C40</f>
        <v>2.9043229284000001</v>
      </c>
      <c r="L39" s="33">
        <f>'Raw Data'!D40</f>
        <v>7.5191256831000004</v>
      </c>
      <c r="M39" s="33" t="str">
        <f>'Raw Data'!E40</f>
        <v xml:space="preserve"> </v>
      </c>
      <c r="N39" s="33">
        <f>'Raw Data'!F40</f>
        <v>2.9043229284000001</v>
      </c>
      <c r="O39" s="33">
        <f>'Raw Data'!G40</f>
        <v>2.4079234973000001</v>
      </c>
      <c r="P39" s="33">
        <f>'Raw Data'!H40</f>
        <v>4.6925892656999997</v>
      </c>
      <c r="Q39" s="2" t="str">
        <f>IF('Raw Data'!O40="s","s","")</f>
        <v>s</v>
      </c>
      <c r="R39" s="2" t="str">
        <f>IF('Raw Data'!P40="s","s","")</f>
        <v/>
      </c>
      <c r="S39" s="2" t="str">
        <f>IF('Raw Data'!Q40="s","s","")</f>
        <v>s</v>
      </c>
      <c r="T39" s="2" t="str">
        <f>IF('Raw Data'!R40="s","s","")</f>
        <v/>
      </c>
      <c r="U39" s="2" t="str">
        <f>IF('Raw Data'!S40="s","s","")</f>
        <v/>
      </c>
      <c r="V39" s="2" t="str">
        <f>IF('Raw Data'!T40="s","s","")</f>
        <v/>
      </c>
      <c r="W39" s="37" t="str">
        <f>IF('Raw Data'!AG40="t","(t)","")</f>
        <v/>
      </c>
      <c r="X39" s="2" t="str">
        <f>IF('Raw Data'!AH40="t","(t)","")</f>
        <v>(t)</v>
      </c>
      <c r="Y39" s="2" t="str">
        <f>IF('Raw Data'!AI40="t","(t)","")</f>
        <v/>
      </c>
      <c r="Z39" s="2" t="str">
        <f>IF('Raw Data'!AJ40="t","(t)","")</f>
        <v/>
      </c>
      <c r="AA39" s="2" t="str">
        <f>IF('Raw Data'!AK40="t","(t)","")</f>
        <v/>
      </c>
      <c r="AB39" s="2" t="str">
        <f>IF('Raw Data'!AL40="t","(t)","")</f>
        <v/>
      </c>
      <c r="AC39" s="1"/>
      <c r="AD39" s="1"/>
      <c r="AE39" s="1"/>
      <c r="AF39" s="1"/>
      <c r="AG39" s="1"/>
      <c r="AI39" s="1"/>
      <c r="AJ39" s="1"/>
      <c r="AK39" s="1"/>
      <c r="AL39" s="1"/>
      <c r="AM39" s="1"/>
    </row>
    <row r="40" spans="3:39" x14ac:dyDescent="0.3">
      <c r="C40" t="s">
        <v>27</v>
      </c>
      <c r="D40" t="s">
        <v>126</v>
      </c>
      <c r="E40" s="39" t="str">
        <f t="shared" si="14"/>
        <v xml:space="preserve">2.27 </v>
      </c>
      <c r="F40" s="5" t="str">
        <f t="shared" si="15"/>
        <v>1.96 (t)</v>
      </c>
      <c r="G40" s="5" t="str">
        <f t="shared" si="16"/>
        <v>2.92 (t)</v>
      </c>
      <c r="H40" s="5" t="str">
        <f t="shared" si="17"/>
        <v xml:space="preserve">2.21 </v>
      </c>
      <c r="I40" s="5" t="str">
        <f t="shared" si="18"/>
        <v xml:space="preserve">2.95 </v>
      </c>
      <c r="J40" s="5" t="str">
        <f t="shared" si="19"/>
        <v xml:space="preserve">1.56 </v>
      </c>
      <c r="K40" s="32">
        <f>'Raw Data'!C41</f>
        <v>2.2669062055999998</v>
      </c>
      <c r="L40" s="33">
        <f>'Raw Data'!D41</f>
        <v>1.9581031514</v>
      </c>
      <c r="M40" s="33">
        <f>'Raw Data'!E41</f>
        <v>2.9197844150000001</v>
      </c>
      <c r="N40" s="33">
        <f>'Raw Data'!F41</f>
        <v>2.2136986301000001</v>
      </c>
      <c r="O40" s="33">
        <f>'Raw Data'!G41</f>
        <v>2.9506849315000001</v>
      </c>
      <c r="P40" s="33">
        <f>'Raw Data'!H41</f>
        <v>1.5647802979000001</v>
      </c>
      <c r="Q40" s="2" t="str">
        <f>IF('Raw Data'!O41="s","s","")</f>
        <v/>
      </c>
      <c r="R40" s="2" t="str">
        <f>IF('Raw Data'!P41="s","s","")</f>
        <v/>
      </c>
      <c r="S40" s="2" t="str">
        <f>IF('Raw Data'!Q41="s","s","")</f>
        <v/>
      </c>
      <c r="T40" s="2" t="str">
        <f>IF('Raw Data'!R41="s","s","")</f>
        <v/>
      </c>
      <c r="U40" s="2" t="str">
        <f>IF('Raw Data'!S41="s","s","")</f>
        <v/>
      </c>
      <c r="V40" s="2" t="str">
        <f>IF('Raw Data'!T41="s","s","")</f>
        <v/>
      </c>
      <c r="W40" s="37" t="str">
        <f>IF('Raw Data'!AG41="t","(t)","")</f>
        <v/>
      </c>
      <c r="X40" s="2" t="str">
        <f>IF('Raw Data'!AH41="t","(t)","")</f>
        <v>(t)</v>
      </c>
      <c r="Y40" s="2" t="str">
        <f>IF('Raw Data'!AI41="t","(t)","")</f>
        <v>(t)</v>
      </c>
      <c r="Z40" s="2" t="str">
        <f>IF('Raw Data'!AJ41="t","(t)","")</f>
        <v/>
      </c>
      <c r="AA40" s="2" t="str">
        <f>IF('Raw Data'!AK41="t","(t)","")</f>
        <v/>
      </c>
      <c r="AB40" s="2" t="str">
        <f>IF('Raw Data'!AL41="t","(t)","")</f>
        <v/>
      </c>
      <c r="AC40" s="1"/>
      <c r="AD40" s="1"/>
      <c r="AE40" s="1"/>
      <c r="AF40" s="1"/>
      <c r="AG40" s="1"/>
      <c r="AI40" s="1"/>
      <c r="AJ40" s="1"/>
      <c r="AK40" s="1"/>
      <c r="AL40" s="1"/>
      <c r="AM40" s="1"/>
    </row>
    <row r="41" spans="3:39" x14ac:dyDescent="0.3">
      <c r="C41" t="s">
        <v>27</v>
      </c>
      <c r="D41" t="s">
        <v>127</v>
      </c>
      <c r="E41" s="39" t="str">
        <f t="shared" si="14"/>
        <v>s</v>
      </c>
      <c r="F41" s="5" t="str">
        <f t="shared" si="15"/>
        <v>2.77 (t)</v>
      </c>
      <c r="G41" s="5" t="str">
        <f t="shared" si="16"/>
        <v>s</v>
      </c>
      <c r="H41" s="5" t="str">
        <f t="shared" si="17"/>
        <v xml:space="preserve">1.29 </v>
      </c>
      <c r="I41" s="5" t="str">
        <f t="shared" si="18"/>
        <v xml:space="preserve">2.91 </v>
      </c>
      <c r="J41" s="5" t="str">
        <f t="shared" si="19"/>
        <v xml:space="preserve">1.87 </v>
      </c>
      <c r="K41" s="32">
        <f>'Raw Data'!C42</f>
        <v>1.8170147466</v>
      </c>
      <c r="L41" s="33">
        <f>'Raw Data'!D42</f>
        <v>2.7698630137000002</v>
      </c>
      <c r="M41" s="33" t="str">
        <f>'Raw Data'!E42</f>
        <v xml:space="preserve"> </v>
      </c>
      <c r="N41" s="33">
        <f>'Raw Data'!F42</f>
        <v>1.2931506849000001</v>
      </c>
      <c r="O41" s="33">
        <f>'Raw Data'!G42</f>
        <v>2.9133692642</v>
      </c>
      <c r="P41" s="33">
        <f>'Raw Data'!H42</f>
        <v>1.8739726027000001</v>
      </c>
      <c r="Q41" s="2" t="str">
        <f>IF('Raw Data'!O42="s","s","")</f>
        <v>s</v>
      </c>
      <c r="R41" s="2" t="str">
        <f>IF('Raw Data'!P42="s","s","")</f>
        <v/>
      </c>
      <c r="S41" s="2" t="str">
        <f>IF('Raw Data'!Q42="s","s","")</f>
        <v>s</v>
      </c>
      <c r="T41" s="2" t="str">
        <f>IF('Raw Data'!R42="s","s","")</f>
        <v/>
      </c>
      <c r="U41" s="2" t="str">
        <f>IF('Raw Data'!S42="s","s","")</f>
        <v/>
      </c>
      <c r="V41" s="2" t="str">
        <f>IF('Raw Data'!T42="s","s","")</f>
        <v/>
      </c>
      <c r="W41" s="37" t="str">
        <f>IF('Raw Data'!AG42="t","(t)","")</f>
        <v/>
      </c>
      <c r="X41" s="2" t="str">
        <f>IF('Raw Data'!AH42="t","(t)","")</f>
        <v>(t)</v>
      </c>
      <c r="Y41" s="2" t="str">
        <f>IF('Raw Data'!AI42="t","(t)","")</f>
        <v/>
      </c>
      <c r="Z41" s="2" t="str">
        <f>IF('Raw Data'!AJ42="t","(t)","")</f>
        <v/>
      </c>
      <c r="AA41" s="2" t="str">
        <f>IF('Raw Data'!AK42="t","(t)","")</f>
        <v/>
      </c>
      <c r="AB41" s="2" t="str">
        <f>IF('Raw Data'!AL42="t","(t)","")</f>
        <v/>
      </c>
      <c r="AC41" s="1"/>
      <c r="AD41" s="1"/>
      <c r="AE41" s="1"/>
      <c r="AF41" s="1"/>
      <c r="AG41" s="1"/>
      <c r="AI41" s="1"/>
      <c r="AJ41" s="1"/>
      <c r="AK41" s="1"/>
      <c r="AL41" s="1"/>
      <c r="AM41" s="1"/>
    </row>
    <row r="42" spans="3:39" x14ac:dyDescent="0.3">
      <c r="C42" t="s">
        <v>28</v>
      </c>
      <c r="D42" t="s">
        <v>125</v>
      </c>
      <c r="E42" s="39" t="str">
        <f t="shared" si="14"/>
        <v>s</v>
      </c>
      <c r="F42" s="5" t="str">
        <f t="shared" si="15"/>
        <v xml:space="preserve">3.84 </v>
      </c>
      <c r="G42" s="5" t="str">
        <f t="shared" si="16"/>
        <v>s</v>
      </c>
      <c r="H42" s="5" t="str">
        <f t="shared" si="17"/>
        <v xml:space="preserve">1.73 </v>
      </c>
      <c r="I42" s="5" t="str">
        <f t="shared" si="18"/>
        <v xml:space="preserve">1.37 </v>
      </c>
      <c r="J42" s="5" t="str">
        <f t="shared" si="19"/>
        <v xml:space="preserve">1.13 </v>
      </c>
      <c r="K42" s="32">
        <f>'Raw Data'!C43</f>
        <v>1.9979564339</v>
      </c>
      <c r="L42" s="33">
        <f>'Raw Data'!D43</f>
        <v>3.8416872519999998</v>
      </c>
      <c r="M42" s="33" t="str">
        <f>'Raw Data'!E43</f>
        <v xml:space="preserve"> </v>
      </c>
      <c r="N42" s="33">
        <f>'Raw Data'!F43</f>
        <v>1.7346245976000001</v>
      </c>
      <c r="O42" s="33">
        <f>'Raw Data'!G43</f>
        <v>1.3689310577</v>
      </c>
      <c r="P42" s="33">
        <f>'Raw Data'!H43</f>
        <v>1.1272625195999999</v>
      </c>
      <c r="Q42" s="2" t="str">
        <f>IF('Raw Data'!O43="s","s","")</f>
        <v>s</v>
      </c>
      <c r="R42" s="2" t="str">
        <f>IF('Raw Data'!P43="s","s","")</f>
        <v/>
      </c>
      <c r="S42" s="2" t="str">
        <f>IF('Raw Data'!Q43="s","s","")</f>
        <v>s</v>
      </c>
      <c r="T42" s="2" t="str">
        <f>IF('Raw Data'!R43="s","s","")</f>
        <v/>
      </c>
      <c r="U42" s="2" t="str">
        <f>IF('Raw Data'!S43="s","s","")</f>
        <v/>
      </c>
      <c r="V42" s="2" t="str">
        <f>IF('Raw Data'!T43="s","s","")</f>
        <v/>
      </c>
      <c r="W42" s="37" t="str">
        <f>IF('Raw Data'!AG43="t","(t)","")</f>
        <v/>
      </c>
      <c r="X42" s="2" t="str">
        <f>IF('Raw Data'!AH43="t","(t)","")</f>
        <v/>
      </c>
      <c r="Y42" s="2" t="str">
        <f>IF('Raw Data'!AI43="t","(t)","")</f>
        <v/>
      </c>
      <c r="Z42" s="2" t="str">
        <f>IF('Raw Data'!AJ43="t","(t)","")</f>
        <v/>
      </c>
      <c r="AA42" s="2" t="str">
        <f>IF('Raw Data'!AK43="t","(t)","")</f>
        <v/>
      </c>
      <c r="AB42" s="2" t="str">
        <f>IF('Raw Data'!AL43="t","(t)","")</f>
        <v/>
      </c>
      <c r="AC42" s="1"/>
      <c r="AD42" s="1"/>
      <c r="AE42" s="1"/>
      <c r="AF42" s="1"/>
      <c r="AG42" s="1"/>
      <c r="AI42" s="1"/>
      <c r="AJ42" s="1"/>
      <c r="AK42" s="1"/>
      <c r="AL42" s="1"/>
      <c r="AM42" s="1"/>
    </row>
    <row r="43" spans="3:39" x14ac:dyDescent="0.3">
      <c r="C43" t="s">
        <v>28</v>
      </c>
      <c r="D43" t="s">
        <v>126</v>
      </c>
      <c r="E43" s="39" t="str">
        <f t="shared" si="14"/>
        <v xml:space="preserve">1.81 </v>
      </c>
      <c r="F43" s="5" t="str">
        <f t="shared" si="15"/>
        <v xml:space="preserve">2.38 </v>
      </c>
      <c r="G43" s="5" t="str">
        <f t="shared" si="16"/>
        <v xml:space="preserve">5.83 </v>
      </c>
      <c r="H43" s="5" t="str">
        <f t="shared" si="17"/>
        <v xml:space="preserve">1.28 </v>
      </c>
      <c r="I43" s="5" t="str">
        <f t="shared" si="18"/>
        <v xml:space="preserve">1.95 </v>
      </c>
      <c r="J43" s="5" t="str">
        <f t="shared" si="19"/>
        <v xml:space="preserve">1.52 </v>
      </c>
      <c r="K43" s="32">
        <f>'Raw Data'!C44</f>
        <v>1.8062317538999999</v>
      </c>
      <c r="L43" s="33">
        <f>'Raw Data'!D44</f>
        <v>2.3767722134999998</v>
      </c>
      <c r="M43" s="33">
        <f>'Raw Data'!E44</f>
        <v>5.8279287371999997</v>
      </c>
      <c r="N43" s="33">
        <f>'Raw Data'!F44</f>
        <v>1.2812710532</v>
      </c>
      <c r="O43" s="33">
        <f>'Raw Data'!G44</f>
        <v>1.9479452054999999</v>
      </c>
      <c r="P43" s="33">
        <f>'Raw Data'!H44</f>
        <v>1.5179354742</v>
      </c>
      <c r="Q43" s="2" t="str">
        <f>IF('Raw Data'!O44="s","s","")</f>
        <v/>
      </c>
      <c r="R43" s="2" t="str">
        <f>IF('Raw Data'!P44="s","s","")</f>
        <v/>
      </c>
      <c r="S43" s="2" t="str">
        <f>IF('Raw Data'!Q44="s","s","")</f>
        <v/>
      </c>
      <c r="T43" s="2" t="str">
        <f>IF('Raw Data'!R44="s","s","")</f>
        <v/>
      </c>
      <c r="U43" s="2" t="str">
        <f>IF('Raw Data'!S44="s","s","")</f>
        <v/>
      </c>
      <c r="V43" s="2" t="str">
        <f>IF('Raw Data'!T44="s","s","")</f>
        <v/>
      </c>
      <c r="W43" s="37" t="str">
        <f>IF('Raw Data'!AG44="t","(t)","")</f>
        <v/>
      </c>
      <c r="X43" s="2" t="str">
        <f>IF('Raw Data'!AH44="t","(t)","")</f>
        <v/>
      </c>
      <c r="Y43" s="2" t="str">
        <f>IF('Raw Data'!AI44="t","(t)","")</f>
        <v/>
      </c>
      <c r="Z43" s="2" t="str">
        <f>IF('Raw Data'!AJ44="t","(t)","")</f>
        <v/>
      </c>
      <c r="AA43" s="2" t="str">
        <f>IF('Raw Data'!AK44="t","(t)","")</f>
        <v/>
      </c>
      <c r="AB43" s="2" t="str">
        <f>IF('Raw Data'!AL44="t","(t)","")</f>
        <v/>
      </c>
      <c r="AC43" s="1"/>
      <c r="AD43" s="1"/>
      <c r="AE43" s="1"/>
      <c r="AF43" s="1"/>
      <c r="AG43" s="1"/>
      <c r="AI43" s="1"/>
      <c r="AJ43" s="1"/>
      <c r="AK43" s="1"/>
      <c r="AL43" s="1"/>
      <c r="AM43" s="1"/>
    </row>
    <row r="44" spans="3:39" x14ac:dyDescent="0.3">
      <c r="C44" t="s">
        <v>28</v>
      </c>
      <c r="D44" t="s">
        <v>127</v>
      </c>
      <c r="E44" s="39" t="str">
        <f t="shared" si="14"/>
        <v>s</v>
      </c>
      <c r="F44" s="5" t="str">
        <f t="shared" si="15"/>
        <v xml:space="preserve">4.91 </v>
      </c>
      <c r="G44" s="5" t="str">
        <f t="shared" si="16"/>
        <v>s</v>
      </c>
      <c r="H44" s="5" t="str">
        <f t="shared" si="17"/>
        <v xml:space="preserve">0.88 </v>
      </c>
      <c r="I44" s="5" t="str">
        <f t="shared" si="18"/>
        <v xml:space="preserve">3.45 </v>
      </c>
      <c r="J44" s="5" t="str">
        <f t="shared" si="19"/>
        <v xml:space="preserve">1.28 </v>
      </c>
      <c r="K44" s="32">
        <f>'Raw Data'!C45</f>
        <v>1.9018601691999999</v>
      </c>
      <c r="L44" s="33">
        <f>'Raw Data'!D45</f>
        <v>4.9095890411000003</v>
      </c>
      <c r="M44" s="33" t="str">
        <f>'Raw Data'!E45</f>
        <v xml:space="preserve"> </v>
      </c>
      <c r="N44" s="33">
        <f>'Raw Data'!F45</f>
        <v>0.87621453699999996</v>
      </c>
      <c r="O44" s="33">
        <f>'Raw Data'!G45</f>
        <v>3.4465753425000001</v>
      </c>
      <c r="P44" s="33">
        <f>'Raw Data'!H45</f>
        <v>1.280380268</v>
      </c>
      <c r="Q44" s="2" t="str">
        <f>IF('Raw Data'!O45="s","s","")</f>
        <v>s</v>
      </c>
      <c r="R44" s="2" t="str">
        <f>IF('Raw Data'!P45="s","s","")</f>
        <v/>
      </c>
      <c r="S44" s="2" t="str">
        <f>IF('Raw Data'!Q45="s","s","")</f>
        <v>s</v>
      </c>
      <c r="T44" s="2" t="str">
        <f>IF('Raw Data'!R45="s","s","")</f>
        <v/>
      </c>
      <c r="U44" s="2" t="str">
        <f>IF('Raw Data'!S45="s","s","")</f>
        <v/>
      </c>
      <c r="V44" s="2" t="str">
        <f>IF('Raw Data'!T45="s","s","")</f>
        <v/>
      </c>
      <c r="W44" s="37" t="str">
        <f>IF('Raw Data'!AG45="t","(t)","")</f>
        <v/>
      </c>
      <c r="X44" s="2" t="str">
        <f>IF('Raw Data'!AH45="t","(t)","")</f>
        <v/>
      </c>
      <c r="Y44" s="2" t="str">
        <f>IF('Raw Data'!AI45="t","(t)","")</f>
        <v/>
      </c>
      <c r="Z44" s="2" t="str">
        <f>IF('Raw Data'!AJ45="t","(t)","")</f>
        <v/>
      </c>
      <c r="AA44" s="2" t="str">
        <f>IF('Raw Data'!AK45="t","(t)","")</f>
        <v/>
      </c>
      <c r="AB44" s="2" t="str">
        <f>IF('Raw Data'!AL45="t","(t)","")</f>
        <v/>
      </c>
      <c r="AC44" s="1"/>
      <c r="AD44" s="1"/>
      <c r="AE44" s="1"/>
      <c r="AF44" s="1"/>
      <c r="AG44" s="1"/>
      <c r="AI44" s="1"/>
      <c r="AJ44" s="1"/>
      <c r="AK44" s="1"/>
      <c r="AL44" s="1"/>
      <c r="AM44" s="1"/>
    </row>
    <row r="45" spans="3:39" x14ac:dyDescent="0.3">
      <c r="C45" t="s">
        <v>29</v>
      </c>
      <c r="D45" t="s">
        <v>125</v>
      </c>
      <c r="E45" s="39" t="str">
        <f t="shared" si="14"/>
        <v>s</v>
      </c>
      <c r="F45" s="5" t="str">
        <f t="shared" si="15"/>
        <v xml:space="preserve">1.82 </v>
      </c>
      <c r="G45" s="5" t="str">
        <f t="shared" si="16"/>
        <v>s</v>
      </c>
      <c r="H45" s="5" t="str">
        <f t="shared" si="17"/>
        <v xml:space="preserve">2.22 </v>
      </c>
      <c r="I45" s="5" t="str">
        <f t="shared" si="18"/>
        <v xml:space="preserve">3.05 </v>
      </c>
      <c r="J45" s="5" t="str">
        <f t="shared" si="19"/>
        <v xml:space="preserve">2.24 </v>
      </c>
      <c r="K45" s="32">
        <f>'Raw Data'!C46</f>
        <v>2.6474960700999999</v>
      </c>
      <c r="L45" s="33">
        <f>'Raw Data'!D46</f>
        <v>1.8218204954999999</v>
      </c>
      <c r="M45" s="33" t="str">
        <f>'Raw Data'!E46</f>
        <v xml:space="preserve"> </v>
      </c>
      <c r="N45" s="33">
        <f>'Raw Data'!F46</f>
        <v>2.2235833519999999</v>
      </c>
      <c r="O45" s="33">
        <f>'Raw Data'!G46</f>
        <v>3.0538737929000002</v>
      </c>
      <c r="P45" s="33">
        <f>'Raw Data'!H46</f>
        <v>2.2438356164000002</v>
      </c>
      <c r="Q45" s="2" t="str">
        <f>IF('Raw Data'!O46="s","s","")</f>
        <v>s</v>
      </c>
      <c r="R45" s="2" t="str">
        <f>IF('Raw Data'!P46="s","s","")</f>
        <v/>
      </c>
      <c r="S45" s="2" t="str">
        <f>IF('Raw Data'!Q46="s","s","")</f>
        <v>s</v>
      </c>
      <c r="T45" s="2" t="str">
        <f>IF('Raw Data'!R46="s","s","")</f>
        <v/>
      </c>
      <c r="U45" s="2" t="str">
        <f>IF('Raw Data'!S46="s","s","")</f>
        <v/>
      </c>
      <c r="V45" s="2" t="str">
        <f>IF('Raw Data'!T46="s","s","")</f>
        <v/>
      </c>
      <c r="W45" s="37" t="str">
        <f>IF('Raw Data'!AG46="t","(t)","")</f>
        <v/>
      </c>
      <c r="X45" s="2" t="str">
        <f>IF('Raw Data'!AH46="t","(t)","")</f>
        <v/>
      </c>
      <c r="Y45" s="2" t="str">
        <f>IF('Raw Data'!AI46="t","(t)","")</f>
        <v/>
      </c>
      <c r="Z45" s="2" t="str">
        <f>IF('Raw Data'!AJ46="t","(t)","")</f>
        <v/>
      </c>
      <c r="AA45" s="2" t="str">
        <f>IF('Raw Data'!AK46="t","(t)","")</f>
        <v/>
      </c>
      <c r="AB45" s="2" t="str">
        <f>IF('Raw Data'!AL46="t","(t)","")</f>
        <v/>
      </c>
      <c r="AC45" s="1"/>
      <c r="AD45" s="1"/>
      <c r="AE45" s="1"/>
      <c r="AF45" s="1"/>
      <c r="AG45" s="1"/>
      <c r="AI45" s="1"/>
      <c r="AJ45" s="1"/>
      <c r="AK45" s="1"/>
      <c r="AL45" s="1"/>
      <c r="AM45" s="1"/>
    </row>
    <row r="46" spans="3:39" x14ac:dyDescent="0.3">
      <c r="C46" t="s">
        <v>29</v>
      </c>
      <c r="D46" t="s">
        <v>126</v>
      </c>
      <c r="E46" s="39" t="str">
        <f t="shared" si="14"/>
        <v xml:space="preserve">2.61 </v>
      </c>
      <c r="F46" s="5" t="str">
        <f t="shared" si="15"/>
        <v xml:space="preserve">5.21 </v>
      </c>
      <c r="G46" s="5" t="str">
        <f t="shared" si="16"/>
        <v xml:space="preserve">4.20 </v>
      </c>
      <c r="H46" s="5" t="str">
        <f t="shared" si="17"/>
        <v xml:space="preserve">1.16 </v>
      </c>
      <c r="I46" s="5" t="str">
        <f t="shared" si="18"/>
        <v xml:space="preserve">3.40 </v>
      </c>
      <c r="J46" s="5" t="str">
        <f t="shared" si="19"/>
        <v xml:space="preserve">1.13 </v>
      </c>
      <c r="K46" s="32">
        <f>'Raw Data'!C47</f>
        <v>2.6113444119999998</v>
      </c>
      <c r="L46" s="33">
        <f>'Raw Data'!D47</f>
        <v>5.2141627366999996</v>
      </c>
      <c r="M46" s="33">
        <f>'Raw Data'!E47</f>
        <v>4.1981473164000001</v>
      </c>
      <c r="N46" s="33">
        <f>'Raw Data'!F47</f>
        <v>1.1637210869000001</v>
      </c>
      <c r="O46" s="33">
        <f>'Raw Data'!G47</f>
        <v>3.3988621903</v>
      </c>
      <c r="P46" s="33">
        <f>'Raw Data'!H47</f>
        <v>1.1308705741</v>
      </c>
      <c r="Q46" s="2" t="str">
        <f>IF('Raw Data'!O47="s","s","")</f>
        <v/>
      </c>
      <c r="R46" s="2" t="str">
        <f>IF('Raw Data'!P47="s","s","")</f>
        <v/>
      </c>
      <c r="S46" s="2" t="str">
        <f>IF('Raw Data'!Q47="s","s","")</f>
        <v/>
      </c>
      <c r="T46" s="2" t="str">
        <f>IF('Raw Data'!R47="s","s","")</f>
        <v/>
      </c>
      <c r="U46" s="2" t="str">
        <f>IF('Raw Data'!S47="s","s","")</f>
        <v/>
      </c>
      <c r="V46" s="2" t="str">
        <f>IF('Raw Data'!T47="s","s","")</f>
        <v/>
      </c>
      <c r="W46" s="37" t="str">
        <f>IF('Raw Data'!AG47="t","(t)","")</f>
        <v/>
      </c>
      <c r="X46" s="2" t="str">
        <f>IF('Raw Data'!AH47="t","(t)","")</f>
        <v/>
      </c>
      <c r="Y46" s="2" t="str">
        <f>IF('Raw Data'!AI47="t","(t)","")</f>
        <v/>
      </c>
      <c r="Z46" s="2" t="str">
        <f>IF('Raw Data'!AJ47="t","(t)","")</f>
        <v/>
      </c>
      <c r="AA46" s="2" t="str">
        <f>IF('Raw Data'!AK47="t","(t)","")</f>
        <v/>
      </c>
      <c r="AB46" s="2" t="str">
        <f>IF('Raw Data'!AL47="t","(t)","")</f>
        <v/>
      </c>
      <c r="AC46" s="1"/>
      <c r="AD46" s="1"/>
      <c r="AE46" s="1"/>
      <c r="AF46" s="1"/>
      <c r="AG46" s="1"/>
      <c r="AI46" s="1"/>
      <c r="AJ46" s="1"/>
      <c r="AK46" s="1"/>
      <c r="AL46" s="1"/>
      <c r="AM46" s="1"/>
    </row>
    <row r="47" spans="3:39" x14ac:dyDescent="0.3">
      <c r="C47" t="s">
        <v>29</v>
      </c>
      <c r="D47" t="s">
        <v>127</v>
      </c>
      <c r="E47" s="39" t="str">
        <f t="shared" si="14"/>
        <v xml:space="preserve">2.35 </v>
      </c>
      <c r="F47" s="5" t="str">
        <f t="shared" si="15"/>
        <v>s</v>
      </c>
      <c r="G47" s="5" t="str">
        <f t="shared" si="16"/>
        <v>s</v>
      </c>
      <c r="H47" s="5" t="str">
        <f t="shared" si="17"/>
        <v xml:space="preserve">1.21 </v>
      </c>
      <c r="I47" s="5" t="str">
        <f t="shared" si="18"/>
        <v xml:space="preserve">2.85 </v>
      </c>
      <c r="J47" s="5" t="str">
        <f t="shared" si="19"/>
        <v>s</v>
      </c>
      <c r="K47" s="32">
        <f>'Raw Data'!C48</f>
        <v>2.3452054795000001</v>
      </c>
      <c r="L47" s="33" t="str">
        <f>'Raw Data'!D48</f>
        <v xml:space="preserve"> </v>
      </c>
      <c r="M47" s="33" t="str">
        <f>'Raw Data'!E48</f>
        <v xml:space="preserve"> </v>
      </c>
      <c r="N47" s="33">
        <f>'Raw Data'!F48</f>
        <v>1.2082191781</v>
      </c>
      <c r="O47" s="33">
        <f>'Raw Data'!G48</f>
        <v>2.8452054795000001</v>
      </c>
      <c r="P47" s="33" t="str">
        <f>'Raw Data'!H48</f>
        <v xml:space="preserve"> </v>
      </c>
      <c r="Q47" s="2" t="str">
        <f>IF('Raw Data'!O48="s","s","")</f>
        <v/>
      </c>
      <c r="R47" s="2" t="str">
        <f>IF('Raw Data'!P48="s","s","")</f>
        <v>s</v>
      </c>
      <c r="S47" s="2" t="str">
        <f>IF('Raw Data'!Q48="s","s","")</f>
        <v>s</v>
      </c>
      <c r="T47" s="2" t="str">
        <f>IF('Raw Data'!R48="s","s","")</f>
        <v/>
      </c>
      <c r="U47" s="2" t="str">
        <f>IF('Raw Data'!S48="s","s","")</f>
        <v/>
      </c>
      <c r="V47" s="2" t="str">
        <f>IF('Raw Data'!T48="s","s","")</f>
        <v>s</v>
      </c>
      <c r="W47" s="37" t="str">
        <f>IF('Raw Data'!AG48="t","(t)","")</f>
        <v/>
      </c>
      <c r="X47" s="2" t="str">
        <f>IF('Raw Data'!AH48="t","(t)","")</f>
        <v/>
      </c>
      <c r="Y47" s="2" t="str">
        <f>IF('Raw Data'!AI48="t","(t)","")</f>
        <v/>
      </c>
      <c r="Z47" s="2" t="str">
        <f>IF('Raw Data'!AJ48="t","(t)","")</f>
        <v/>
      </c>
      <c r="AA47" s="2" t="str">
        <f>IF('Raw Data'!AK48="t","(t)","")</f>
        <v/>
      </c>
      <c r="AB47" s="2" t="str">
        <f>IF('Raw Data'!AL48="t","(t)","")</f>
        <v/>
      </c>
      <c r="AC47" s="1"/>
      <c r="AD47" s="1"/>
      <c r="AE47" s="1"/>
      <c r="AF47" s="1"/>
      <c r="AG47" s="1"/>
      <c r="AI47" s="1"/>
      <c r="AJ47" s="1"/>
      <c r="AK47" s="1"/>
      <c r="AL47" s="1"/>
      <c r="AM47" s="1"/>
    </row>
    <row r="48" spans="3:39" x14ac:dyDescent="0.3">
      <c r="C48" t="s">
        <v>30</v>
      </c>
      <c r="D48" t="s">
        <v>125</v>
      </c>
      <c r="E48" s="39" t="str">
        <f t="shared" si="14"/>
        <v xml:space="preserve">2.54 </v>
      </c>
      <c r="F48" s="5" t="str">
        <f t="shared" si="15"/>
        <v xml:space="preserve">6.57 </v>
      </c>
      <c r="G48" s="5" t="str">
        <f t="shared" si="16"/>
        <v xml:space="preserve">2.45 </v>
      </c>
      <c r="H48" s="5" t="str">
        <f t="shared" si="17"/>
        <v xml:space="preserve">2.88 </v>
      </c>
      <c r="I48" s="5" t="str">
        <f t="shared" si="18"/>
        <v xml:space="preserve">2.99 </v>
      </c>
      <c r="J48" s="5" t="str">
        <f t="shared" si="19"/>
        <v xml:space="preserve">1.17 </v>
      </c>
      <c r="K48" s="32">
        <f>'Raw Data'!C49</f>
        <v>2.5396249718999999</v>
      </c>
      <c r="L48" s="33">
        <f>'Raw Data'!D49</f>
        <v>6.5657534246999996</v>
      </c>
      <c r="M48" s="33">
        <f>'Raw Data'!E49</f>
        <v>2.4456471293000002</v>
      </c>
      <c r="N48" s="33">
        <f>'Raw Data'!F49</f>
        <v>2.8795867953999998</v>
      </c>
      <c r="O48" s="33">
        <f>'Raw Data'!G49</f>
        <v>2.9863013699000001</v>
      </c>
      <c r="P48" s="33">
        <f>'Raw Data'!H49</f>
        <v>1.1741597425000001</v>
      </c>
      <c r="Q48" s="2" t="str">
        <f>IF('Raw Data'!O49="s","s","")</f>
        <v/>
      </c>
      <c r="R48" s="2" t="str">
        <f>IF('Raw Data'!P49="s","s","")</f>
        <v/>
      </c>
      <c r="S48" s="2" t="str">
        <f>IF('Raw Data'!Q49="s","s","")</f>
        <v/>
      </c>
      <c r="T48" s="2" t="str">
        <f>IF('Raw Data'!R49="s","s","")</f>
        <v/>
      </c>
      <c r="U48" s="2" t="str">
        <f>IF('Raw Data'!S49="s","s","")</f>
        <v/>
      </c>
      <c r="V48" s="2" t="str">
        <f>IF('Raw Data'!T49="s","s","")</f>
        <v/>
      </c>
      <c r="W48" s="37" t="str">
        <f>IF('Raw Data'!AG49="t","(t)","")</f>
        <v/>
      </c>
      <c r="X48" s="2" t="str">
        <f>IF('Raw Data'!AH49="t","(t)","")</f>
        <v/>
      </c>
      <c r="Y48" s="2" t="str">
        <f>IF('Raw Data'!AI49="t","(t)","")</f>
        <v/>
      </c>
      <c r="Z48" s="2" t="str">
        <f>IF('Raw Data'!AJ49="t","(t)","")</f>
        <v/>
      </c>
      <c r="AA48" s="2" t="str">
        <f>IF('Raw Data'!AK49="t","(t)","")</f>
        <v/>
      </c>
      <c r="AB48" s="2" t="str">
        <f>IF('Raw Data'!AL49="t","(t)","")</f>
        <v/>
      </c>
      <c r="AC48" s="1"/>
      <c r="AD48" s="1"/>
      <c r="AE48" s="1"/>
      <c r="AF48" s="1"/>
      <c r="AG48" s="1"/>
      <c r="AI48" s="1"/>
      <c r="AJ48" s="1"/>
      <c r="AK48" s="1"/>
      <c r="AL48" s="1"/>
      <c r="AM48" s="1"/>
    </row>
    <row r="49" spans="3:39" x14ac:dyDescent="0.3">
      <c r="C49" t="s">
        <v>30</v>
      </c>
      <c r="D49" t="s">
        <v>126</v>
      </c>
      <c r="E49" s="39" t="str">
        <f t="shared" si="14"/>
        <v xml:space="preserve">2.31 </v>
      </c>
      <c r="F49" s="5" t="str">
        <f t="shared" si="15"/>
        <v>s</v>
      </c>
      <c r="G49" s="5" t="str">
        <f t="shared" si="16"/>
        <v>s</v>
      </c>
      <c r="H49" s="5" t="str">
        <f t="shared" si="17"/>
        <v xml:space="preserve">1.87 </v>
      </c>
      <c r="I49" s="5" t="str">
        <f t="shared" si="18"/>
        <v xml:space="preserve">2.49 </v>
      </c>
      <c r="J49" s="5" t="str">
        <f t="shared" si="19"/>
        <v xml:space="preserve">1.92 </v>
      </c>
      <c r="K49" s="32">
        <f>'Raw Data'!C50</f>
        <v>2.3096751254000001</v>
      </c>
      <c r="L49" s="33" t="str">
        <f>'Raw Data'!D50</f>
        <v xml:space="preserve"> </v>
      </c>
      <c r="M49" s="33" t="str">
        <f>'Raw Data'!E50</f>
        <v xml:space="preserve"> </v>
      </c>
      <c r="N49" s="33">
        <f>'Raw Data'!F50</f>
        <v>1.8712328766999999</v>
      </c>
      <c r="O49" s="33">
        <f>'Raw Data'!G50</f>
        <v>2.4946066322</v>
      </c>
      <c r="P49" s="33">
        <f>'Raw Data'!H50</f>
        <v>1.9246575342000001</v>
      </c>
      <c r="Q49" s="2" t="str">
        <f>IF('Raw Data'!O50="s","s","")</f>
        <v/>
      </c>
      <c r="R49" s="2" t="str">
        <f>IF('Raw Data'!P50="s","s","")</f>
        <v>s</v>
      </c>
      <c r="S49" s="2" t="str">
        <f>IF('Raw Data'!Q50="s","s","")</f>
        <v>s</v>
      </c>
      <c r="T49" s="2" t="str">
        <f>IF('Raw Data'!R50="s","s","")</f>
        <v/>
      </c>
      <c r="U49" s="2" t="str">
        <f>IF('Raw Data'!S50="s","s","")</f>
        <v/>
      </c>
      <c r="V49" s="2" t="str">
        <f>IF('Raw Data'!T50="s","s","")</f>
        <v/>
      </c>
      <c r="W49" s="37" t="str">
        <f>IF('Raw Data'!AG50="t","(t)","")</f>
        <v/>
      </c>
      <c r="X49" s="2" t="str">
        <f>IF('Raw Data'!AH50="t","(t)","")</f>
        <v/>
      </c>
      <c r="Y49" s="2" t="str">
        <f>IF('Raw Data'!AI50="t","(t)","")</f>
        <v/>
      </c>
      <c r="Z49" s="2" t="str">
        <f>IF('Raw Data'!AJ50="t","(t)","")</f>
        <v/>
      </c>
      <c r="AA49" s="2" t="str">
        <f>IF('Raw Data'!AK50="t","(t)","")</f>
        <v/>
      </c>
      <c r="AB49" s="2" t="str">
        <f>IF('Raw Data'!AL50="t","(t)","")</f>
        <v/>
      </c>
      <c r="AC49" s="1"/>
      <c r="AD49" s="1"/>
      <c r="AE49" s="1"/>
      <c r="AF49" s="1"/>
      <c r="AG49" s="1"/>
      <c r="AI49" s="1"/>
      <c r="AJ49" s="1"/>
      <c r="AK49" s="1"/>
      <c r="AL49" s="1"/>
      <c r="AM49" s="1"/>
    </row>
    <row r="50" spans="3:39" x14ac:dyDescent="0.3">
      <c r="C50" t="s">
        <v>30</v>
      </c>
      <c r="D50" t="s">
        <v>127</v>
      </c>
      <c r="E50" s="39" t="str">
        <f t="shared" si="14"/>
        <v>s</v>
      </c>
      <c r="F50" s="5" t="str">
        <f t="shared" si="15"/>
        <v>s</v>
      </c>
      <c r="G50" s="5" t="str">
        <f t="shared" si="16"/>
        <v>0</v>
      </c>
      <c r="H50" s="5" t="str">
        <f t="shared" si="17"/>
        <v xml:space="preserve">1.11 </v>
      </c>
      <c r="I50" s="5" t="str">
        <f t="shared" si="18"/>
        <v xml:space="preserve">4.26 </v>
      </c>
      <c r="J50" s="5" t="str">
        <f t="shared" si="19"/>
        <v xml:space="preserve">2.77 </v>
      </c>
      <c r="K50" s="32">
        <f>'Raw Data'!C51</f>
        <v>2.3482146867</v>
      </c>
      <c r="L50" s="33" t="str">
        <f>'Raw Data'!D51</f>
        <v xml:space="preserve"> </v>
      </c>
      <c r="M50" s="33" t="str">
        <f>'Raw Data'!E51</f>
        <v xml:space="preserve"> </v>
      </c>
      <c r="N50" s="33">
        <f>'Raw Data'!F51</f>
        <v>1.1062392395</v>
      </c>
      <c r="O50" s="33">
        <f>'Raw Data'!G51</f>
        <v>4.2616438356000002</v>
      </c>
      <c r="P50" s="33">
        <f>'Raw Data'!H51</f>
        <v>2.7671232877</v>
      </c>
      <c r="Q50" s="2" t="str">
        <f>IF('Raw Data'!O51="s","s","")</f>
        <v>s</v>
      </c>
      <c r="R50" s="2" t="str">
        <f>IF('Raw Data'!P51="s","s","")</f>
        <v>s</v>
      </c>
      <c r="S50" s="2" t="str">
        <f>IF('Raw Data'!Q51="s","s","")</f>
        <v/>
      </c>
      <c r="T50" s="2" t="str">
        <f>IF('Raw Data'!R51="s","s","")</f>
        <v/>
      </c>
      <c r="U50" s="2" t="str">
        <f>IF('Raw Data'!S51="s","s","")</f>
        <v/>
      </c>
      <c r="V50" s="2" t="str">
        <f>IF('Raw Data'!T51="s","s","")</f>
        <v/>
      </c>
      <c r="W50" s="37" t="str">
        <f>IF('Raw Data'!AG51="t","(t)","")</f>
        <v/>
      </c>
      <c r="X50" s="2" t="str">
        <f>IF('Raw Data'!AH51="t","(t)","")</f>
        <v/>
      </c>
      <c r="Y50" s="2" t="str">
        <f>IF('Raw Data'!AI51="t","(t)","")</f>
        <v/>
      </c>
      <c r="Z50" s="2" t="str">
        <f>IF('Raw Data'!AJ51="t","(t)","")</f>
        <v/>
      </c>
      <c r="AA50" s="2" t="str">
        <f>IF('Raw Data'!AK51="t","(t)","")</f>
        <v/>
      </c>
      <c r="AB50" s="2" t="str">
        <f>IF('Raw Data'!AL51="t","(t)","")</f>
        <v/>
      </c>
      <c r="AC50" s="1"/>
      <c r="AD50" s="1"/>
      <c r="AE50" s="1"/>
      <c r="AF50" s="1"/>
      <c r="AG50" s="1"/>
      <c r="AI50" s="1"/>
      <c r="AJ50" s="1"/>
      <c r="AK50" s="1"/>
      <c r="AL50" s="1"/>
      <c r="AM50" s="1"/>
    </row>
    <row r="51" spans="3:39" x14ac:dyDescent="0.3">
      <c r="C51" t="s">
        <v>31</v>
      </c>
      <c r="D51" t="s">
        <v>125</v>
      </c>
      <c r="E51" s="39" t="str">
        <f t="shared" si="14"/>
        <v>s</v>
      </c>
      <c r="F51" s="5" t="str">
        <f t="shared" si="15"/>
        <v>s</v>
      </c>
      <c r="G51" s="5" t="str">
        <f t="shared" si="16"/>
        <v>0</v>
      </c>
      <c r="H51" s="5" t="str">
        <f t="shared" si="17"/>
        <v>s</v>
      </c>
      <c r="I51" s="5" t="str">
        <f t="shared" si="18"/>
        <v>0</v>
      </c>
      <c r="J51" s="5" t="str">
        <f t="shared" si="19"/>
        <v>0</v>
      </c>
      <c r="K51" s="32" t="str">
        <f>'Raw Data'!C52</f>
        <v xml:space="preserve"> </v>
      </c>
      <c r="L51" s="33" t="str">
        <f>'Raw Data'!D52</f>
        <v xml:space="preserve"> </v>
      </c>
      <c r="M51" s="33" t="str">
        <f>'Raw Data'!E52</f>
        <v xml:space="preserve"> </v>
      </c>
      <c r="N51" s="33" t="str">
        <f>'Raw Data'!F52</f>
        <v xml:space="preserve"> </v>
      </c>
      <c r="O51" s="33" t="str">
        <f>'Raw Data'!G52</f>
        <v xml:space="preserve"> </v>
      </c>
      <c r="P51" s="33" t="str">
        <f>'Raw Data'!H52</f>
        <v xml:space="preserve"> </v>
      </c>
      <c r="Q51" s="2" t="str">
        <f>IF('Raw Data'!O52="s","s","")</f>
        <v>s</v>
      </c>
      <c r="R51" s="2" t="str">
        <f>IF('Raw Data'!P52="s","s","")</f>
        <v>s</v>
      </c>
      <c r="S51" s="2" t="str">
        <f>IF('Raw Data'!Q52="s","s","")</f>
        <v/>
      </c>
      <c r="T51" s="2" t="str">
        <f>IF('Raw Data'!R52="s","s","")</f>
        <v>s</v>
      </c>
      <c r="U51" s="2" t="str">
        <f>IF('Raw Data'!S52="s","s","")</f>
        <v/>
      </c>
      <c r="V51" s="2" t="str">
        <f>IF('Raw Data'!T52="s","s","")</f>
        <v/>
      </c>
      <c r="W51" s="37" t="str">
        <f>IF('Raw Data'!AG52="t","(t)","")</f>
        <v/>
      </c>
      <c r="X51" s="2" t="str">
        <f>IF('Raw Data'!AH52="t","(t)","")</f>
        <v/>
      </c>
      <c r="Y51" s="2" t="str">
        <f>IF('Raw Data'!AI52="t","(t)","")</f>
        <v/>
      </c>
      <c r="Z51" s="2" t="str">
        <f>IF('Raw Data'!AJ52="t","(t)","")</f>
        <v/>
      </c>
      <c r="AA51" s="2" t="str">
        <f>IF('Raw Data'!AK52="t","(t)","")</f>
        <v/>
      </c>
      <c r="AB51" s="2" t="str">
        <f>IF('Raw Data'!AL52="t","(t)","")</f>
        <v/>
      </c>
      <c r="AC51" s="1"/>
      <c r="AD51" s="1"/>
      <c r="AE51" s="1"/>
      <c r="AF51" s="1"/>
      <c r="AG51" s="1"/>
      <c r="AI51" s="1"/>
      <c r="AJ51" s="1"/>
      <c r="AK51" s="1"/>
      <c r="AL51" s="1"/>
      <c r="AM51" s="1"/>
    </row>
    <row r="52" spans="3:39" x14ac:dyDescent="0.3">
      <c r="C52" t="s">
        <v>31</v>
      </c>
      <c r="D52" t="s">
        <v>126</v>
      </c>
      <c r="E52" s="39" t="str">
        <f t="shared" si="14"/>
        <v>s</v>
      </c>
      <c r="F52" s="5" t="str">
        <f t="shared" si="15"/>
        <v>s</v>
      </c>
      <c r="G52" s="5" t="str">
        <f t="shared" si="16"/>
        <v>0</v>
      </c>
      <c r="H52" s="5" t="str">
        <f t="shared" si="17"/>
        <v>0</v>
      </c>
      <c r="I52" s="5" t="str">
        <f t="shared" si="18"/>
        <v>s</v>
      </c>
      <c r="J52" s="5" t="str">
        <f t="shared" si="19"/>
        <v>s</v>
      </c>
      <c r="K52" s="32" t="str">
        <f>'Raw Data'!C53</f>
        <v xml:space="preserve"> </v>
      </c>
      <c r="L52" s="33" t="str">
        <f>'Raw Data'!D53</f>
        <v xml:space="preserve"> </v>
      </c>
      <c r="M52" s="33" t="str">
        <f>'Raw Data'!E53</f>
        <v xml:space="preserve"> </v>
      </c>
      <c r="N52" s="33" t="str">
        <f>'Raw Data'!F53</f>
        <v xml:space="preserve"> </v>
      </c>
      <c r="O52" s="33" t="str">
        <f>'Raw Data'!G53</f>
        <v xml:space="preserve"> </v>
      </c>
      <c r="P52" s="33" t="str">
        <f>'Raw Data'!H53</f>
        <v xml:space="preserve"> </v>
      </c>
      <c r="Q52" s="2" t="str">
        <f>IF('Raw Data'!O53="s","s","")</f>
        <v>s</v>
      </c>
      <c r="R52" s="2" t="str">
        <f>IF('Raw Data'!P53="s","s","")</f>
        <v>s</v>
      </c>
      <c r="S52" s="2" t="str">
        <f>IF('Raw Data'!Q53="s","s","")</f>
        <v/>
      </c>
      <c r="T52" s="2" t="str">
        <f>IF('Raw Data'!R53="s","s","")</f>
        <v/>
      </c>
      <c r="U52" s="2" t="str">
        <f>IF('Raw Data'!S53="s","s","")</f>
        <v>s</v>
      </c>
      <c r="V52" s="2" t="str">
        <f>IF('Raw Data'!T53="s","s","")</f>
        <v>s</v>
      </c>
      <c r="W52" s="37" t="str">
        <f>IF('Raw Data'!AG53="t","(t)","")</f>
        <v/>
      </c>
      <c r="X52" s="2" t="str">
        <f>IF('Raw Data'!AH53="t","(t)","")</f>
        <v/>
      </c>
      <c r="Y52" s="2" t="str">
        <f>IF('Raw Data'!AI53="t","(t)","")</f>
        <v/>
      </c>
      <c r="Z52" s="2" t="str">
        <f>IF('Raw Data'!AJ53="t","(t)","")</f>
        <v/>
      </c>
      <c r="AA52" s="2" t="str">
        <f>IF('Raw Data'!AK53="t","(t)","")</f>
        <v/>
      </c>
      <c r="AB52" s="2" t="str">
        <f>IF('Raw Data'!AL53="t","(t)","")</f>
        <v/>
      </c>
      <c r="AC52" s="1"/>
      <c r="AD52" s="1"/>
      <c r="AE52" s="1"/>
      <c r="AF52" s="1"/>
      <c r="AG52" s="1"/>
      <c r="AI52" s="1"/>
      <c r="AJ52" s="1"/>
      <c r="AK52" s="1"/>
      <c r="AL52" s="1"/>
      <c r="AM52" s="1"/>
    </row>
    <row r="53" spans="3:39" x14ac:dyDescent="0.3">
      <c r="C53" t="s">
        <v>31</v>
      </c>
      <c r="D53" t="s">
        <v>127</v>
      </c>
      <c r="E53" s="39" t="str">
        <f t="shared" si="14"/>
        <v xml:space="preserve">2.10 </v>
      </c>
      <c r="F53" s="5" t="str">
        <f t="shared" si="15"/>
        <v>s</v>
      </c>
      <c r="G53" s="5" t="str">
        <f t="shared" si="16"/>
        <v>0</v>
      </c>
      <c r="H53" s="5" t="str">
        <f t="shared" si="17"/>
        <v xml:space="preserve">1.02 </v>
      </c>
      <c r="I53" s="5" t="str">
        <f t="shared" si="18"/>
        <v>s</v>
      </c>
      <c r="J53" s="5" t="str">
        <f t="shared" si="19"/>
        <v>0</v>
      </c>
      <c r="K53" s="32">
        <f>'Raw Data'!C54</f>
        <v>2.0958904110000001</v>
      </c>
      <c r="L53" s="33" t="str">
        <f>'Raw Data'!D54</f>
        <v xml:space="preserve"> </v>
      </c>
      <c r="M53" s="33" t="str">
        <f>'Raw Data'!E54</f>
        <v xml:space="preserve"> </v>
      </c>
      <c r="N53" s="33">
        <f>'Raw Data'!F54</f>
        <v>1.0164383561999999</v>
      </c>
      <c r="O53" s="33" t="str">
        <f>'Raw Data'!G54</f>
        <v xml:space="preserve"> </v>
      </c>
      <c r="P53" s="33" t="str">
        <f>'Raw Data'!H54</f>
        <v xml:space="preserve"> </v>
      </c>
      <c r="Q53" s="2" t="str">
        <f>IF('Raw Data'!O54="s","s","")</f>
        <v/>
      </c>
      <c r="R53" s="2" t="str">
        <f>IF('Raw Data'!P54="s","s","")</f>
        <v>s</v>
      </c>
      <c r="S53" s="2" t="str">
        <f>IF('Raw Data'!Q54="s","s","")</f>
        <v/>
      </c>
      <c r="T53" s="2" t="str">
        <f>IF('Raw Data'!R54="s","s","")</f>
        <v/>
      </c>
      <c r="U53" s="2" t="str">
        <f>IF('Raw Data'!S54="s","s","")</f>
        <v>s</v>
      </c>
      <c r="V53" s="2" t="str">
        <f>IF('Raw Data'!T54="s","s","")</f>
        <v/>
      </c>
      <c r="W53" s="37" t="str">
        <f>IF('Raw Data'!AG54="t","(t)","")</f>
        <v/>
      </c>
      <c r="X53" s="2" t="str">
        <f>IF('Raw Data'!AH54="t","(t)","")</f>
        <v/>
      </c>
      <c r="Y53" s="2" t="str">
        <f>IF('Raw Data'!AI54="t","(t)","")</f>
        <v/>
      </c>
      <c r="Z53" s="2" t="str">
        <f>IF('Raw Data'!AJ54="t","(t)","")</f>
        <v/>
      </c>
      <c r="AA53" s="2" t="str">
        <f>IF('Raw Data'!AK54="t","(t)","")</f>
        <v/>
      </c>
      <c r="AB53" s="2" t="str">
        <f>IF('Raw Data'!AL54="t","(t)","")</f>
        <v/>
      </c>
      <c r="AC53" s="1"/>
      <c r="AD53" s="1"/>
      <c r="AE53" s="1"/>
      <c r="AF53" s="1"/>
      <c r="AG53" s="1"/>
      <c r="AI53" s="1"/>
      <c r="AJ53" s="1"/>
      <c r="AK53" s="1"/>
      <c r="AL53" s="1"/>
      <c r="AM53" s="1"/>
    </row>
    <row r="54" spans="3:39" x14ac:dyDescent="0.3">
      <c r="C54" t="s">
        <v>23</v>
      </c>
      <c r="D54" t="s">
        <v>125</v>
      </c>
      <c r="E54" s="39" t="str">
        <f t="shared" si="14"/>
        <v xml:space="preserve">2.53 </v>
      </c>
      <c r="F54" s="5" t="str">
        <f t="shared" si="15"/>
        <v xml:space="preserve">3.31 </v>
      </c>
      <c r="G54" s="5" t="str">
        <f t="shared" si="16"/>
        <v>1.96 (t)</v>
      </c>
      <c r="H54" s="5" t="str">
        <f t="shared" si="17"/>
        <v>2.03 (t)</v>
      </c>
      <c r="I54" s="5" t="str">
        <f t="shared" si="18"/>
        <v xml:space="preserve">2.39 </v>
      </c>
      <c r="J54" s="5" t="str">
        <f t="shared" si="19"/>
        <v xml:space="preserve">1.72 </v>
      </c>
      <c r="K54" s="32">
        <f>'Raw Data'!C55</f>
        <v>2.5287671233000002</v>
      </c>
      <c r="L54" s="33">
        <f>'Raw Data'!D55</f>
        <v>3.305187514</v>
      </c>
      <c r="M54" s="33">
        <f>'Raw Data'!E55</f>
        <v>1.9616438356000001</v>
      </c>
      <c r="N54" s="33">
        <f>'Raw Data'!F55</f>
        <v>2.0304326670999999</v>
      </c>
      <c r="O54" s="33">
        <f>'Raw Data'!G55</f>
        <v>2.3897821693000001</v>
      </c>
      <c r="P54" s="33">
        <f>'Raw Data'!H55</f>
        <v>1.7167677220999999</v>
      </c>
      <c r="Q54" s="2" t="str">
        <f>IF('Raw Data'!O55="s","s","")</f>
        <v/>
      </c>
      <c r="R54" s="2" t="str">
        <f>IF('Raw Data'!P55="s","s","")</f>
        <v/>
      </c>
      <c r="S54" s="2" t="str">
        <f>IF('Raw Data'!Q55="s","s","")</f>
        <v/>
      </c>
      <c r="T54" s="2" t="str">
        <f>IF('Raw Data'!R55="s","s","")</f>
        <v/>
      </c>
      <c r="U54" s="2" t="str">
        <f>IF('Raw Data'!S55="s","s","")</f>
        <v/>
      </c>
      <c r="V54" s="2" t="str">
        <f>IF('Raw Data'!T55="s","s","")</f>
        <v/>
      </c>
      <c r="W54" s="37" t="str">
        <f>IF('Raw Data'!AG55="t","(t)","")</f>
        <v/>
      </c>
      <c r="X54" s="2" t="str">
        <f>IF('Raw Data'!AH55="t","(t)","")</f>
        <v/>
      </c>
      <c r="Y54" s="2" t="str">
        <f>IF('Raw Data'!AI55="t","(t)","")</f>
        <v>(t)</v>
      </c>
      <c r="Z54" s="2" t="str">
        <f>IF('Raw Data'!AJ55="t","(t)","")</f>
        <v>(t)</v>
      </c>
      <c r="AA54" s="2" t="str">
        <f>IF('Raw Data'!AK55="t","(t)","")</f>
        <v/>
      </c>
      <c r="AB54" s="2" t="str">
        <f>IF('Raw Data'!AL55="t","(t)","")</f>
        <v/>
      </c>
      <c r="AC54" s="1"/>
      <c r="AD54" s="1"/>
      <c r="AE54" s="1"/>
      <c r="AF54" s="1"/>
      <c r="AG54" s="1"/>
      <c r="AI54" s="1"/>
      <c r="AJ54" s="1"/>
      <c r="AK54" s="1"/>
      <c r="AL54" s="1"/>
      <c r="AM54" s="1"/>
    </row>
    <row r="55" spans="3:39" x14ac:dyDescent="0.3">
      <c r="C55" t="s">
        <v>23</v>
      </c>
      <c r="D55" t="s">
        <v>126</v>
      </c>
      <c r="E55" s="39" t="str">
        <f t="shared" si="14"/>
        <v xml:space="preserve">2.58 </v>
      </c>
      <c r="F55" s="5" t="str">
        <f t="shared" si="15"/>
        <v xml:space="preserve">3.13 </v>
      </c>
      <c r="G55" s="5" t="str">
        <f t="shared" si="16"/>
        <v>3.58 (t)</v>
      </c>
      <c r="H55" s="5" t="str">
        <f t="shared" si="17"/>
        <v>1.98 (t)</v>
      </c>
      <c r="I55" s="5" t="str">
        <f t="shared" si="18"/>
        <v xml:space="preserve">2.52 </v>
      </c>
      <c r="J55" s="5" t="str">
        <f t="shared" si="19"/>
        <v xml:space="preserve">1.38 </v>
      </c>
      <c r="K55" s="32">
        <f>'Raw Data'!C56</f>
        <v>2.5779511940000002</v>
      </c>
      <c r="L55" s="33">
        <f>'Raw Data'!D56</f>
        <v>3.1295605959000001</v>
      </c>
      <c r="M55" s="33">
        <f>'Raw Data'!E56</f>
        <v>3.5773149188</v>
      </c>
      <c r="N55" s="33">
        <f>'Raw Data'!F56</f>
        <v>1.9835616438000001</v>
      </c>
      <c r="O55" s="33">
        <f>'Raw Data'!G56</f>
        <v>2.5237966913999998</v>
      </c>
      <c r="P55" s="33">
        <f>'Raw Data'!H56</f>
        <v>1.3778164532999999</v>
      </c>
      <c r="Q55" s="2" t="str">
        <f>IF('Raw Data'!O56="s","s","")</f>
        <v/>
      </c>
      <c r="R55" s="2" t="str">
        <f>IF('Raw Data'!P56="s","s","")</f>
        <v/>
      </c>
      <c r="S55" s="2" t="str">
        <f>IF('Raw Data'!Q56="s","s","")</f>
        <v/>
      </c>
      <c r="T55" s="2" t="str">
        <f>IF('Raw Data'!R56="s","s","")</f>
        <v/>
      </c>
      <c r="U55" s="2" t="str">
        <f>IF('Raw Data'!S56="s","s","")</f>
        <v/>
      </c>
      <c r="V55" s="2" t="str">
        <f>IF('Raw Data'!T56="s","s","")</f>
        <v/>
      </c>
      <c r="W55" s="37" t="str">
        <f>IF('Raw Data'!AG56="t","(t)","")</f>
        <v/>
      </c>
      <c r="X55" s="2" t="str">
        <f>IF('Raw Data'!AH56="t","(t)","")</f>
        <v/>
      </c>
      <c r="Y55" s="2" t="str">
        <f>IF('Raw Data'!AI56="t","(t)","")</f>
        <v>(t)</v>
      </c>
      <c r="Z55" s="2" t="str">
        <f>IF('Raw Data'!AJ56="t","(t)","")</f>
        <v>(t)</v>
      </c>
      <c r="AA55" s="2" t="str">
        <f>IF('Raw Data'!AK56="t","(t)","")</f>
        <v/>
      </c>
      <c r="AB55" s="2" t="str">
        <f>IF('Raw Data'!AL56="t","(t)","")</f>
        <v/>
      </c>
      <c r="AC55" s="1"/>
      <c r="AD55" s="1"/>
      <c r="AE55" s="1"/>
      <c r="AF55" s="1"/>
      <c r="AG55" s="1"/>
      <c r="AI55" s="1"/>
      <c r="AJ55" s="1"/>
      <c r="AK55" s="1"/>
      <c r="AL55" s="1"/>
      <c r="AM55" s="1"/>
    </row>
    <row r="56" spans="3:39" x14ac:dyDescent="0.3">
      <c r="C56" t="s">
        <v>23</v>
      </c>
      <c r="D56" t="s">
        <v>127</v>
      </c>
      <c r="E56" s="39" t="str">
        <f t="shared" si="14"/>
        <v xml:space="preserve">2.46 </v>
      </c>
      <c r="F56" s="5" t="str">
        <f t="shared" si="15"/>
        <v xml:space="preserve">3.91 </v>
      </c>
      <c r="G56" s="5" t="str">
        <f t="shared" si="16"/>
        <v>3.64 (t)</v>
      </c>
      <c r="H56" s="5" t="str">
        <f t="shared" si="17"/>
        <v>0.90 (t)</v>
      </c>
      <c r="I56" s="5" t="str">
        <f t="shared" si="18"/>
        <v xml:space="preserve">2.97 </v>
      </c>
      <c r="J56" s="5" t="str">
        <f t="shared" si="19"/>
        <v xml:space="preserve">2.24 </v>
      </c>
      <c r="K56" s="32">
        <f>'Raw Data'!C57</f>
        <v>2.4608541058000002</v>
      </c>
      <c r="L56" s="33">
        <f>'Raw Data'!D57</f>
        <v>3.9109589041000001</v>
      </c>
      <c r="M56" s="33">
        <f>'Raw Data'!E57</f>
        <v>3.6383561644000002</v>
      </c>
      <c r="N56" s="33">
        <f>'Raw Data'!F57</f>
        <v>0.90410958900000005</v>
      </c>
      <c r="O56" s="33">
        <f>'Raw Data'!G57</f>
        <v>2.9739726027</v>
      </c>
      <c r="P56" s="33">
        <f>'Raw Data'!H57</f>
        <v>2.2383561643999998</v>
      </c>
      <c r="Q56" s="2" t="str">
        <f>IF('Raw Data'!O57="s","s","")</f>
        <v/>
      </c>
      <c r="R56" s="2" t="str">
        <f>IF('Raw Data'!P57="s","s","")</f>
        <v/>
      </c>
      <c r="S56" s="2" t="str">
        <f>IF('Raw Data'!Q57="s","s","")</f>
        <v/>
      </c>
      <c r="T56" s="2" t="str">
        <f>IF('Raw Data'!R57="s","s","")</f>
        <v/>
      </c>
      <c r="U56" s="2" t="str">
        <f>IF('Raw Data'!S57="s","s","")</f>
        <v/>
      </c>
      <c r="V56" s="2" t="str">
        <f>IF('Raw Data'!T57="s","s","")</f>
        <v/>
      </c>
      <c r="W56" s="37" t="str">
        <f>IF('Raw Data'!AG57="t","(t)","")</f>
        <v/>
      </c>
      <c r="X56" s="2" t="str">
        <f>IF('Raw Data'!AH57="t","(t)","")</f>
        <v/>
      </c>
      <c r="Y56" s="2" t="str">
        <f>IF('Raw Data'!AI57="t","(t)","")</f>
        <v>(t)</v>
      </c>
      <c r="Z56" s="2" t="str">
        <f>IF('Raw Data'!AJ57="t","(t)","")</f>
        <v>(t)</v>
      </c>
      <c r="AA56" s="2" t="str">
        <f>IF('Raw Data'!AK57="t","(t)","")</f>
        <v/>
      </c>
      <c r="AB56" s="2" t="str">
        <f>IF('Raw Data'!AL57="t","(t)","")</f>
        <v/>
      </c>
    </row>
    <row r="57" spans="3:39" x14ac:dyDescent="0.3">
      <c r="C57" t="s">
        <v>24</v>
      </c>
      <c r="D57" t="s">
        <v>125</v>
      </c>
      <c r="E57" s="39" t="str">
        <f t="shared" si="14"/>
        <v xml:space="preserve">2.77 </v>
      </c>
      <c r="F57" s="5" t="str">
        <f t="shared" si="15"/>
        <v>3.29 (t)</v>
      </c>
      <c r="G57" s="5" t="str">
        <f t="shared" si="16"/>
        <v xml:space="preserve">5.51 </v>
      </c>
      <c r="H57" s="5" t="str">
        <f t="shared" si="17"/>
        <v xml:space="preserve">2.19 </v>
      </c>
      <c r="I57" s="5" t="str">
        <f t="shared" si="18"/>
        <v xml:space="preserve">2.59 </v>
      </c>
      <c r="J57" s="5" t="str">
        <f t="shared" si="19"/>
        <v>2.35 (t)</v>
      </c>
      <c r="K57" s="32">
        <f>'Raw Data'!C58</f>
        <v>2.7706564863000001</v>
      </c>
      <c r="L57" s="33">
        <f>'Raw Data'!D58</f>
        <v>3.2885208474000001</v>
      </c>
      <c r="M57" s="33">
        <f>'Raw Data'!E58</f>
        <v>5.5094393293000001</v>
      </c>
      <c r="N57" s="33">
        <f>'Raw Data'!F58</f>
        <v>2.1860693165999998</v>
      </c>
      <c r="O57" s="33">
        <f>'Raw Data'!G58</f>
        <v>2.5945205479000002</v>
      </c>
      <c r="P57" s="33">
        <f>'Raw Data'!H58</f>
        <v>2.3488584475000001</v>
      </c>
      <c r="Q57" s="2" t="str">
        <f>IF('Raw Data'!O58="s","s","")</f>
        <v/>
      </c>
      <c r="R57" s="2" t="str">
        <f>IF('Raw Data'!P58="s","s","")</f>
        <v/>
      </c>
      <c r="S57" s="2" t="str">
        <f>IF('Raw Data'!Q58="s","s","")</f>
        <v/>
      </c>
      <c r="T57" s="2" t="str">
        <f>IF('Raw Data'!R58="s","s","")</f>
        <v/>
      </c>
      <c r="U57" s="2" t="str">
        <f>IF('Raw Data'!S58="s","s","")</f>
        <v/>
      </c>
      <c r="V57" s="2" t="str">
        <f>IF('Raw Data'!T58="s","s","")</f>
        <v/>
      </c>
      <c r="W57" s="37" t="str">
        <f>IF('Raw Data'!AG58="t","(t)","")</f>
        <v/>
      </c>
      <c r="X57" s="2" t="str">
        <f>IF('Raw Data'!AH58="t","(t)","")</f>
        <v>(t)</v>
      </c>
      <c r="Y57" s="2" t="str">
        <f>IF('Raw Data'!AI58="t","(t)","")</f>
        <v/>
      </c>
      <c r="Z57" s="2" t="str">
        <f>IF('Raw Data'!AJ58="t","(t)","")</f>
        <v/>
      </c>
      <c r="AA57" s="2" t="str">
        <f>IF('Raw Data'!AK58="t","(t)","")</f>
        <v/>
      </c>
      <c r="AB57" s="2" t="str">
        <f>IF('Raw Data'!AL58="t","(t)","")</f>
        <v>(t)</v>
      </c>
    </row>
    <row r="58" spans="3:39" x14ac:dyDescent="0.3">
      <c r="C58" t="s">
        <v>24</v>
      </c>
      <c r="D58" t="s">
        <v>126</v>
      </c>
      <c r="E58" s="39" t="str">
        <f t="shared" si="14"/>
        <v xml:space="preserve">2.23 </v>
      </c>
      <c r="F58" s="5" t="str">
        <f t="shared" si="15"/>
        <v>4.28 (t)</v>
      </c>
      <c r="G58" s="5" t="str">
        <f t="shared" si="16"/>
        <v xml:space="preserve">2.49 </v>
      </c>
      <c r="H58" s="5" t="str">
        <f t="shared" si="17"/>
        <v xml:space="preserve">1.52 </v>
      </c>
      <c r="I58" s="5" t="str">
        <f t="shared" si="18"/>
        <v xml:space="preserve">1.88 </v>
      </c>
      <c r="J58" s="5" t="str">
        <f t="shared" si="19"/>
        <v>0.75 (t)</v>
      </c>
      <c r="K58" s="32">
        <f>'Raw Data'!C59</f>
        <v>2.2287671232999999</v>
      </c>
      <c r="L58" s="33">
        <f>'Raw Data'!D59</f>
        <v>4.2849315067999996</v>
      </c>
      <c r="M58" s="33">
        <f>'Raw Data'!E59</f>
        <v>2.4876712328999999</v>
      </c>
      <c r="N58" s="33">
        <f>'Raw Data'!F59</f>
        <v>1.5187139756000001</v>
      </c>
      <c r="O58" s="33">
        <f>'Raw Data'!G59</f>
        <v>1.8767123288000001</v>
      </c>
      <c r="P58" s="33">
        <f>'Raw Data'!H59</f>
        <v>0.75211093640000004</v>
      </c>
      <c r="Q58" s="2" t="str">
        <f>IF('Raw Data'!O59="s","s","")</f>
        <v/>
      </c>
      <c r="R58" s="2" t="str">
        <f>IF('Raw Data'!P59="s","s","")</f>
        <v/>
      </c>
      <c r="S58" s="2" t="str">
        <f>IF('Raw Data'!Q59="s","s","")</f>
        <v/>
      </c>
      <c r="T58" s="2" t="str">
        <f>IF('Raw Data'!R59="s","s","")</f>
        <v/>
      </c>
      <c r="U58" s="2" t="str">
        <f>IF('Raw Data'!S59="s","s","")</f>
        <v/>
      </c>
      <c r="V58" s="2" t="str">
        <f>IF('Raw Data'!T59="s","s","")</f>
        <v/>
      </c>
      <c r="W58" s="37" t="str">
        <f>IF('Raw Data'!AG59="t","(t)","")</f>
        <v/>
      </c>
      <c r="X58" s="2" t="str">
        <f>IF('Raw Data'!AH59="t","(t)","")</f>
        <v>(t)</v>
      </c>
      <c r="Y58" s="2" t="str">
        <f>IF('Raw Data'!AI59="t","(t)","")</f>
        <v/>
      </c>
      <c r="Z58" s="2" t="str">
        <f>IF('Raw Data'!AJ59="t","(t)","")</f>
        <v/>
      </c>
      <c r="AA58" s="2" t="str">
        <f>IF('Raw Data'!AK59="t","(t)","")</f>
        <v/>
      </c>
      <c r="AB58" s="2" t="str">
        <f>IF('Raw Data'!AL59="t","(t)","")</f>
        <v>(t)</v>
      </c>
    </row>
    <row r="59" spans="3:39" x14ac:dyDescent="0.3">
      <c r="C59" t="s">
        <v>24</v>
      </c>
      <c r="D59" t="s">
        <v>127</v>
      </c>
      <c r="E59" s="39" t="str">
        <f t="shared" si="14"/>
        <v xml:space="preserve">2.52 </v>
      </c>
      <c r="F59" s="5" t="str">
        <f t="shared" si="15"/>
        <v>5.82 (t)</v>
      </c>
      <c r="G59" s="5" t="str">
        <f t="shared" si="16"/>
        <v xml:space="preserve">2.67 </v>
      </c>
      <c r="H59" s="5" t="str">
        <f t="shared" si="17"/>
        <v xml:space="preserve">1.13 </v>
      </c>
      <c r="I59" s="5" t="str">
        <f t="shared" si="18"/>
        <v xml:space="preserve">2.78 </v>
      </c>
      <c r="J59" s="5" t="str">
        <f t="shared" si="19"/>
        <v>2.34 (t)</v>
      </c>
      <c r="K59" s="32">
        <f>'Raw Data'!C60</f>
        <v>2.5164832697000001</v>
      </c>
      <c r="L59" s="33">
        <f>'Raw Data'!D60</f>
        <v>5.8160041919000003</v>
      </c>
      <c r="M59" s="33">
        <f>'Raw Data'!E60</f>
        <v>2.6749831573999998</v>
      </c>
      <c r="N59" s="33">
        <f>'Raw Data'!F60</f>
        <v>1.1273972603</v>
      </c>
      <c r="O59" s="33">
        <f>'Raw Data'!G60</f>
        <v>2.778662325</v>
      </c>
      <c r="P59" s="33">
        <f>'Raw Data'!H60</f>
        <v>2.3438356163999998</v>
      </c>
      <c r="Q59" s="2" t="str">
        <f>IF('Raw Data'!O60="s","s","")</f>
        <v/>
      </c>
      <c r="R59" s="2" t="str">
        <f>IF('Raw Data'!P60="s","s","")</f>
        <v/>
      </c>
      <c r="S59" s="2" t="str">
        <f>IF('Raw Data'!Q60="s","s","")</f>
        <v/>
      </c>
      <c r="T59" s="2" t="str">
        <f>IF('Raw Data'!R60="s","s","")</f>
        <v/>
      </c>
      <c r="U59" s="2" t="str">
        <f>IF('Raw Data'!S60="s","s","")</f>
        <v/>
      </c>
      <c r="V59" s="2" t="str">
        <f>IF('Raw Data'!T60="s","s","")</f>
        <v/>
      </c>
      <c r="W59" s="37" t="str">
        <f>IF('Raw Data'!AG60="t","(t)","")</f>
        <v/>
      </c>
      <c r="X59" s="2" t="str">
        <f>IF('Raw Data'!AH60="t","(t)","")</f>
        <v>(t)</v>
      </c>
      <c r="Y59" s="2" t="str">
        <f>IF('Raw Data'!AI60="t","(t)","")</f>
        <v/>
      </c>
      <c r="Z59" s="2" t="str">
        <f>IF('Raw Data'!AJ60="t","(t)","")</f>
        <v/>
      </c>
      <c r="AA59" s="2" t="str">
        <f>IF('Raw Data'!AK60="t","(t)","")</f>
        <v/>
      </c>
      <c r="AB59" s="2" t="str">
        <f>IF('Raw Data'!AL60="t","(t)","")</f>
        <v>(t)</v>
      </c>
    </row>
    <row r="60" spans="3:39" x14ac:dyDescent="0.3">
      <c r="C60" t="s">
        <v>25</v>
      </c>
      <c r="D60" t="s">
        <v>125</v>
      </c>
      <c r="E60" s="39" t="str">
        <f t="shared" si="14"/>
        <v>1.83 (t)</v>
      </c>
      <c r="F60" s="5" t="str">
        <f t="shared" si="15"/>
        <v xml:space="preserve">5.16 </v>
      </c>
      <c r="G60" s="5" t="str">
        <f t="shared" si="16"/>
        <v xml:space="preserve">2.12 </v>
      </c>
      <c r="H60" s="5" t="str">
        <f t="shared" si="17"/>
        <v xml:space="preserve">1.99 </v>
      </c>
      <c r="I60" s="5" t="str">
        <f t="shared" si="18"/>
        <v xml:space="preserve">1.68 </v>
      </c>
      <c r="J60" s="5" t="str">
        <f t="shared" si="19"/>
        <v>0.96 (t)</v>
      </c>
      <c r="K60" s="32">
        <f>'Raw Data'!C61</f>
        <v>1.8254023505000001</v>
      </c>
      <c r="L60" s="33">
        <f>'Raw Data'!D61</f>
        <v>5.1575342466</v>
      </c>
      <c r="M60" s="33">
        <f>'Raw Data'!E61</f>
        <v>2.1164383562000002</v>
      </c>
      <c r="N60" s="33">
        <f>'Raw Data'!F61</f>
        <v>1.9866082790999999</v>
      </c>
      <c r="O60" s="33">
        <f>'Raw Data'!G61</f>
        <v>1.6808219177999999</v>
      </c>
      <c r="P60" s="33">
        <f>'Raw Data'!H61</f>
        <v>0.96186840330000001</v>
      </c>
      <c r="Q60" s="2" t="str">
        <f>IF('Raw Data'!O61="s","s","")</f>
        <v/>
      </c>
      <c r="R60" s="2" t="str">
        <f>IF('Raw Data'!P61="s","s","")</f>
        <v/>
      </c>
      <c r="S60" s="2" t="str">
        <f>IF('Raw Data'!Q61="s","s","")</f>
        <v/>
      </c>
      <c r="T60" s="2" t="str">
        <f>IF('Raw Data'!R61="s","s","")</f>
        <v/>
      </c>
      <c r="U60" s="2" t="str">
        <f>IF('Raw Data'!S61="s","s","")</f>
        <v/>
      </c>
      <c r="V60" s="2" t="str">
        <f>IF('Raw Data'!T61="s","s","")</f>
        <v/>
      </c>
      <c r="W60" s="37" t="str">
        <f>IF('Raw Data'!AG61="t","(t)","")</f>
        <v>(t)</v>
      </c>
      <c r="X60" s="2" t="str">
        <f>IF('Raw Data'!AH61="t","(t)","")</f>
        <v/>
      </c>
      <c r="Y60" s="2" t="str">
        <f>IF('Raw Data'!AI61="t","(t)","")</f>
        <v/>
      </c>
      <c r="Z60" s="2" t="str">
        <f>IF('Raw Data'!AJ61="t","(t)","")</f>
        <v/>
      </c>
      <c r="AA60" s="2" t="str">
        <f>IF('Raw Data'!AK61="t","(t)","")</f>
        <v/>
      </c>
      <c r="AB60" s="2" t="str">
        <f>IF('Raw Data'!AL61="t","(t)","")</f>
        <v>(t)</v>
      </c>
    </row>
    <row r="61" spans="3:39" x14ac:dyDescent="0.3">
      <c r="C61" t="s">
        <v>25</v>
      </c>
      <c r="D61" t="s">
        <v>126</v>
      </c>
      <c r="E61" s="39" t="str">
        <f t="shared" si="14"/>
        <v>2.47 (t)</v>
      </c>
      <c r="F61" s="5" t="str">
        <f t="shared" si="15"/>
        <v xml:space="preserve">1.79 </v>
      </c>
      <c r="G61" s="5" t="str">
        <f t="shared" si="16"/>
        <v xml:space="preserve">3.23 </v>
      </c>
      <c r="H61" s="5" t="str">
        <f t="shared" si="17"/>
        <v xml:space="preserve">2.26 </v>
      </c>
      <c r="I61" s="5" t="str">
        <f t="shared" si="18"/>
        <v xml:space="preserve">2.58 </v>
      </c>
      <c r="J61" s="5" t="str">
        <f t="shared" si="19"/>
        <v>2.12 (t)</v>
      </c>
      <c r="K61" s="32">
        <f>'Raw Data'!C62</f>
        <v>2.4657534246999999</v>
      </c>
      <c r="L61" s="33">
        <f>'Raw Data'!D62</f>
        <v>1.7895725728</v>
      </c>
      <c r="M61" s="33">
        <f>'Raw Data'!E62</f>
        <v>3.2307320907000001</v>
      </c>
      <c r="N61" s="33">
        <f>'Raw Data'!F62</f>
        <v>2.2630136986</v>
      </c>
      <c r="O61" s="33">
        <f>'Raw Data'!G62</f>
        <v>2.5780821918000001</v>
      </c>
      <c r="P61" s="33">
        <f>'Raw Data'!H62</f>
        <v>2.1181750131000001</v>
      </c>
      <c r="Q61" s="2" t="str">
        <f>IF('Raw Data'!O62="s","s","")</f>
        <v/>
      </c>
      <c r="R61" s="2" t="str">
        <f>IF('Raw Data'!P62="s","s","")</f>
        <v/>
      </c>
      <c r="S61" s="2" t="str">
        <f>IF('Raw Data'!Q62="s","s","")</f>
        <v/>
      </c>
      <c r="T61" s="2" t="str">
        <f>IF('Raw Data'!R62="s","s","")</f>
        <v/>
      </c>
      <c r="U61" s="2" t="str">
        <f>IF('Raw Data'!S62="s","s","")</f>
        <v/>
      </c>
      <c r="V61" s="2" t="str">
        <f>IF('Raw Data'!T62="s","s","")</f>
        <v/>
      </c>
      <c r="W61" s="37" t="str">
        <f>IF('Raw Data'!AG62="t","(t)","")</f>
        <v>(t)</v>
      </c>
      <c r="X61" s="2" t="str">
        <f>IF('Raw Data'!AH62="t","(t)","")</f>
        <v/>
      </c>
      <c r="Y61" s="2" t="str">
        <f>IF('Raw Data'!AI62="t","(t)","")</f>
        <v/>
      </c>
      <c r="Z61" s="2" t="str">
        <f>IF('Raw Data'!AJ62="t","(t)","")</f>
        <v/>
      </c>
      <c r="AA61" s="2" t="str">
        <f>IF('Raw Data'!AK62="t","(t)","")</f>
        <v/>
      </c>
      <c r="AB61" s="2" t="str">
        <f>IF('Raw Data'!AL62="t","(t)","")</f>
        <v>(t)</v>
      </c>
    </row>
    <row r="62" spans="3:39" x14ac:dyDescent="0.3">
      <c r="C62" t="s">
        <v>25</v>
      </c>
      <c r="D62" t="s">
        <v>127</v>
      </c>
      <c r="E62" s="39" t="str">
        <f t="shared" si="14"/>
        <v>2.27 (t)</v>
      </c>
      <c r="F62" s="5" t="str">
        <f t="shared" si="15"/>
        <v xml:space="preserve">3.13 </v>
      </c>
      <c r="G62" s="5" t="str">
        <f t="shared" si="16"/>
        <v xml:space="preserve">3.45 </v>
      </c>
      <c r="H62" s="5" t="str">
        <f t="shared" si="17"/>
        <v xml:space="preserve">1.62 </v>
      </c>
      <c r="I62" s="5" t="str">
        <f t="shared" si="18"/>
        <v xml:space="preserve">3.08 </v>
      </c>
      <c r="J62" s="5" t="str">
        <f t="shared" si="19"/>
        <v>2.14 (t)</v>
      </c>
      <c r="K62" s="32">
        <f>'Raw Data'!C63</f>
        <v>2.2660940190000001</v>
      </c>
      <c r="L62" s="33">
        <f>'Raw Data'!D63</f>
        <v>3.1260273973000001</v>
      </c>
      <c r="M62" s="33">
        <f>'Raw Data'!E63</f>
        <v>3.4493150684999998</v>
      </c>
      <c r="N62" s="33">
        <f>'Raw Data'!F63</f>
        <v>1.618725204</v>
      </c>
      <c r="O62" s="33">
        <f>'Raw Data'!G63</f>
        <v>3.0849315067999998</v>
      </c>
      <c r="P62" s="33">
        <f>'Raw Data'!H63</f>
        <v>2.1369863013999999</v>
      </c>
      <c r="Q62" s="2" t="str">
        <f>IF('Raw Data'!O63="s","s","")</f>
        <v/>
      </c>
      <c r="R62" s="2" t="str">
        <f>IF('Raw Data'!P63="s","s","")</f>
        <v/>
      </c>
      <c r="S62" s="2" t="str">
        <f>IF('Raw Data'!Q63="s","s","")</f>
        <v/>
      </c>
      <c r="T62" s="2" t="str">
        <f>IF('Raw Data'!R63="s","s","")</f>
        <v/>
      </c>
      <c r="U62" s="2" t="str">
        <f>IF('Raw Data'!S63="s","s","")</f>
        <v/>
      </c>
      <c r="V62" s="2" t="str">
        <f>IF('Raw Data'!T63="s","s","")</f>
        <v/>
      </c>
      <c r="W62" s="37" t="str">
        <f>IF('Raw Data'!AG63="t","(t)","")</f>
        <v>(t)</v>
      </c>
      <c r="X62" s="2" t="str">
        <f>IF('Raw Data'!AH63="t","(t)","")</f>
        <v/>
      </c>
      <c r="Y62" s="2" t="str">
        <f>IF('Raw Data'!AI63="t","(t)","")</f>
        <v/>
      </c>
      <c r="Z62" s="2" t="str">
        <f>IF('Raw Data'!AJ63="t","(t)","")</f>
        <v/>
      </c>
      <c r="AA62" s="2" t="str">
        <f>IF('Raw Data'!AK63="t","(t)","")</f>
        <v/>
      </c>
      <c r="AB62" s="2" t="str">
        <f>IF('Raw Data'!AL63="t","(t)","")</f>
        <v>(t)</v>
      </c>
    </row>
    <row r="63" spans="3:39" x14ac:dyDescent="0.3">
      <c r="C63" t="s">
        <v>32</v>
      </c>
      <c r="D63" t="s">
        <v>125</v>
      </c>
      <c r="E63" s="39" t="str">
        <f t="shared" si="14"/>
        <v xml:space="preserve">2.39 </v>
      </c>
      <c r="F63" s="5" t="str">
        <f t="shared" si="15"/>
        <v xml:space="preserve">2.70 </v>
      </c>
      <c r="G63" s="5" t="str">
        <f t="shared" si="16"/>
        <v xml:space="preserve">2.39 </v>
      </c>
      <c r="H63" s="5" t="str">
        <f t="shared" si="17"/>
        <v xml:space="preserve">1.36 </v>
      </c>
      <c r="I63" s="5" t="str">
        <f t="shared" si="18"/>
        <v xml:space="preserve">2.65 </v>
      </c>
      <c r="J63" s="5" t="str">
        <f t="shared" si="19"/>
        <v xml:space="preserve">2.09 </v>
      </c>
      <c r="K63" s="32">
        <f>'Raw Data'!C64</f>
        <v>2.3898719964000001</v>
      </c>
      <c r="L63" s="33">
        <f>'Raw Data'!D64</f>
        <v>2.7039374205</v>
      </c>
      <c r="M63" s="33">
        <f>'Raw Data'!E64</f>
        <v>2.3898719964000001</v>
      </c>
      <c r="N63" s="33">
        <f>'Raw Data'!F64</f>
        <v>1.3575342466</v>
      </c>
      <c r="O63" s="33">
        <f>'Raw Data'!G64</f>
        <v>2.6453402201</v>
      </c>
      <c r="P63" s="33">
        <f>'Raw Data'!H64</f>
        <v>2.0877011751999999</v>
      </c>
      <c r="Q63" s="2" t="str">
        <f>IF('Raw Data'!O64="s","s","")</f>
        <v/>
      </c>
      <c r="R63" s="2" t="str">
        <f>IF('Raw Data'!P64="s","s","")</f>
        <v/>
      </c>
      <c r="S63" s="2" t="str">
        <f>IF('Raw Data'!Q64="s","s","")</f>
        <v/>
      </c>
      <c r="T63" s="2" t="str">
        <f>IF('Raw Data'!R64="s","s","")</f>
        <v/>
      </c>
      <c r="U63" s="2" t="str">
        <f>IF('Raw Data'!S64="s","s","")</f>
        <v/>
      </c>
      <c r="V63" s="2" t="str">
        <f>IF('Raw Data'!T64="s","s","")</f>
        <v/>
      </c>
      <c r="W63" s="37" t="str">
        <f>IF('Raw Data'!AG64="t","(t)","")</f>
        <v/>
      </c>
      <c r="X63" s="2" t="str">
        <f>IF('Raw Data'!AH64="t","(t)","")</f>
        <v/>
      </c>
      <c r="Y63" s="2" t="str">
        <f>IF('Raw Data'!AI64="t","(t)","")</f>
        <v/>
      </c>
      <c r="Z63" s="2" t="str">
        <f>IF('Raw Data'!AJ64="t","(t)","")</f>
        <v/>
      </c>
      <c r="AA63" s="2" t="str">
        <f>IF('Raw Data'!AK64="t","(t)","")</f>
        <v/>
      </c>
      <c r="AB63" s="2" t="str">
        <f>IF('Raw Data'!AL64="t","(t)","")</f>
        <v/>
      </c>
    </row>
    <row r="64" spans="3:39" x14ac:dyDescent="0.3">
      <c r="C64" t="s">
        <v>32</v>
      </c>
      <c r="D64" t="s">
        <v>126</v>
      </c>
      <c r="E64" s="39" t="str">
        <f t="shared" si="14"/>
        <v xml:space="preserve">2.04 </v>
      </c>
      <c r="F64" s="5" t="str">
        <f t="shared" si="15"/>
        <v xml:space="preserve">2.65 </v>
      </c>
      <c r="G64" s="5" t="str">
        <f t="shared" si="16"/>
        <v xml:space="preserve">4.24 </v>
      </c>
      <c r="H64" s="5" t="str">
        <f t="shared" si="17"/>
        <v xml:space="preserve">1.03 </v>
      </c>
      <c r="I64" s="5" t="str">
        <f t="shared" si="18"/>
        <v xml:space="preserve">2.46 </v>
      </c>
      <c r="J64" s="5" t="str">
        <f t="shared" si="19"/>
        <v xml:space="preserve">1.03 </v>
      </c>
      <c r="K64" s="32">
        <f>'Raw Data'!C65</f>
        <v>2.0440564414</v>
      </c>
      <c r="L64" s="33">
        <f>'Raw Data'!D65</f>
        <v>2.6476382962999998</v>
      </c>
      <c r="M64" s="33">
        <f>'Raw Data'!E65</f>
        <v>4.2383561643999998</v>
      </c>
      <c r="N64" s="33">
        <f>'Raw Data'!F65</f>
        <v>1.0297477356</v>
      </c>
      <c r="O64" s="33">
        <f>'Raw Data'!G65</f>
        <v>2.4630548694000001</v>
      </c>
      <c r="P64" s="33">
        <f>'Raw Data'!H65</f>
        <v>1.0275095440999999</v>
      </c>
      <c r="Q64" s="2" t="str">
        <f>IF('Raw Data'!O65="s","s","")</f>
        <v/>
      </c>
      <c r="R64" s="2" t="str">
        <f>IF('Raw Data'!P65="s","s","")</f>
        <v/>
      </c>
      <c r="S64" s="2" t="str">
        <f>IF('Raw Data'!Q65="s","s","")</f>
        <v/>
      </c>
      <c r="T64" s="2" t="str">
        <f>IF('Raw Data'!R65="s","s","")</f>
        <v/>
      </c>
      <c r="U64" s="2" t="str">
        <f>IF('Raw Data'!S65="s","s","")</f>
        <v/>
      </c>
      <c r="V64" s="2" t="str">
        <f>IF('Raw Data'!T65="s","s","")</f>
        <v/>
      </c>
      <c r="W64" s="37" t="str">
        <f>IF('Raw Data'!AG65="t","(t)","")</f>
        <v/>
      </c>
      <c r="X64" s="2" t="str">
        <f>IF('Raw Data'!AH65="t","(t)","")</f>
        <v/>
      </c>
      <c r="Y64" s="2" t="str">
        <f>IF('Raw Data'!AI65="t","(t)","")</f>
        <v/>
      </c>
      <c r="Z64" s="2" t="str">
        <f>IF('Raw Data'!AJ65="t","(t)","")</f>
        <v/>
      </c>
      <c r="AA64" s="2" t="str">
        <f>IF('Raw Data'!AK65="t","(t)","")</f>
        <v/>
      </c>
      <c r="AB64" s="2" t="str">
        <f>IF('Raw Data'!AL65="t","(t)","")</f>
        <v/>
      </c>
    </row>
    <row r="65" spans="2:28" x14ac:dyDescent="0.3">
      <c r="C65" t="s">
        <v>32</v>
      </c>
      <c r="D65" t="s">
        <v>127</v>
      </c>
      <c r="E65" s="39" t="str">
        <f t="shared" si="14"/>
        <v xml:space="preserve">2.15 </v>
      </c>
      <c r="F65" s="5" t="str">
        <f t="shared" si="15"/>
        <v xml:space="preserve">2.70 </v>
      </c>
      <c r="G65" s="5" t="str">
        <f t="shared" si="16"/>
        <v xml:space="preserve">3.55 </v>
      </c>
      <c r="H65" s="5" t="str">
        <f t="shared" si="17"/>
        <v xml:space="preserve">1.17 </v>
      </c>
      <c r="I65" s="5" t="str">
        <f t="shared" si="18"/>
        <v xml:space="preserve">2.30 </v>
      </c>
      <c r="J65" s="5" t="str">
        <f t="shared" si="19"/>
        <v xml:space="preserve">3.90 </v>
      </c>
      <c r="K65" s="32">
        <f>'Raw Data'!C66</f>
        <v>2.1517591136999998</v>
      </c>
      <c r="L65" s="33">
        <f>'Raw Data'!D66</f>
        <v>2.7017403996999998</v>
      </c>
      <c r="M65" s="33">
        <f>'Raw Data'!E66</f>
        <v>3.5534246574999999</v>
      </c>
      <c r="N65" s="33">
        <f>'Raw Data'!F66</f>
        <v>1.1671232877</v>
      </c>
      <c r="O65" s="33">
        <f>'Raw Data'!G66</f>
        <v>2.2958904109999998</v>
      </c>
      <c r="P65" s="33">
        <f>'Raw Data'!H66</f>
        <v>3.8972602740000002</v>
      </c>
      <c r="Q65" s="2" t="str">
        <f>IF('Raw Data'!O66="s","s","")</f>
        <v/>
      </c>
      <c r="R65" s="2" t="str">
        <f>IF('Raw Data'!P66="s","s","")</f>
        <v/>
      </c>
      <c r="S65" s="2" t="str">
        <f>IF('Raw Data'!Q66="s","s","")</f>
        <v/>
      </c>
      <c r="T65" s="2" t="str">
        <f>IF('Raw Data'!R66="s","s","")</f>
        <v/>
      </c>
      <c r="U65" s="2" t="str">
        <f>IF('Raw Data'!S66="s","s","")</f>
        <v/>
      </c>
      <c r="V65" s="2" t="str">
        <f>IF('Raw Data'!T66="s","s","")</f>
        <v/>
      </c>
      <c r="W65" s="37" t="str">
        <f>IF('Raw Data'!AG66="t","(t)","")</f>
        <v/>
      </c>
      <c r="X65" s="2" t="str">
        <f>IF('Raw Data'!AH66="t","(t)","")</f>
        <v/>
      </c>
      <c r="Y65" s="2" t="str">
        <f>IF('Raw Data'!AI66="t","(t)","")</f>
        <v/>
      </c>
      <c r="Z65" s="2" t="str">
        <f>IF('Raw Data'!AJ66="t","(t)","")</f>
        <v/>
      </c>
      <c r="AA65" s="2" t="str">
        <f>IF('Raw Data'!AK66="t","(t)","")</f>
        <v/>
      </c>
      <c r="AB65" s="2" t="str">
        <f>IF('Raw Data'!AL66="t","(t)","")</f>
        <v/>
      </c>
    </row>
    <row r="66" spans="2:28" x14ac:dyDescent="0.3">
      <c r="C66" t="s">
        <v>33</v>
      </c>
      <c r="D66" t="s">
        <v>125</v>
      </c>
      <c r="E66" s="39" t="str">
        <f t="shared" si="14"/>
        <v xml:space="preserve">0.53 </v>
      </c>
      <c r="F66" s="5" t="str">
        <f t="shared" si="15"/>
        <v>s</v>
      </c>
      <c r="G66" s="5" t="str">
        <f t="shared" si="16"/>
        <v>0</v>
      </c>
      <c r="H66" s="5" t="str">
        <f t="shared" si="17"/>
        <v>s</v>
      </c>
      <c r="I66" s="5" t="str">
        <f t="shared" si="18"/>
        <v>s</v>
      </c>
      <c r="J66" s="5" t="str">
        <f t="shared" si="19"/>
        <v>s</v>
      </c>
      <c r="K66" s="32">
        <f>'Raw Data'!C67</f>
        <v>0.5273224044</v>
      </c>
      <c r="L66" s="33" t="str">
        <f>'Raw Data'!D67</f>
        <v xml:space="preserve"> </v>
      </c>
      <c r="M66" s="33" t="str">
        <f>'Raw Data'!E67</f>
        <v xml:space="preserve"> </v>
      </c>
      <c r="N66" s="33" t="str">
        <f>'Raw Data'!F67</f>
        <v xml:space="preserve"> </v>
      </c>
      <c r="O66" s="33" t="str">
        <f>'Raw Data'!G67</f>
        <v xml:space="preserve"> </v>
      </c>
      <c r="P66" s="33" t="str">
        <f>'Raw Data'!H67</f>
        <v xml:space="preserve"> </v>
      </c>
      <c r="Q66" s="2" t="str">
        <f>IF('Raw Data'!O67="s","s","")</f>
        <v/>
      </c>
      <c r="R66" s="2" t="str">
        <f>IF('Raw Data'!P67="s","s","")</f>
        <v>s</v>
      </c>
      <c r="S66" s="2" t="str">
        <f>IF('Raw Data'!Q67="s","s","")</f>
        <v/>
      </c>
      <c r="T66" s="2" t="str">
        <f>IF('Raw Data'!R67="s","s","")</f>
        <v>s</v>
      </c>
      <c r="U66" s="2" t="str">
        <f>IF('Raw Data'!S67="s","s","")</f>
        <v>s</v>
      </c>
      <c r="V66" s="2" t="str">
        <f>IF('Raw Data'!T67="s","s","")</f>
        <v>s</v>
      </c>
      <c r="W66" s="37" t="str">
        <f>IF('Raw Data'!AG67="t","(t)","")</f>
        <v/>
      </c>
      <c r="X66" s="2" t="str">
        <f>IF('Raw Data'!AH67="t","(t)","")</f>
        <v/>
      </c>
      <c r="Y66" s="2" t="str">
        <f>IF('Raw Data'!AI67="t","(t)","")</f>
        <v/>
      </c>
      <c r="Z66" s="2" t="str">
        <f>IF('Raw Data'!AJ67="t","(t)","")</f>
        <v/>
      </c>
      <c r="AA66" s="2" t="str">
        <f>IF('Raw Data'!AK67="t","(t)","")</f>
        <v/>
      </c>
      <c r="AB66" s="2" t="str">
        <f>IF('Raw Data'!AL67="t","(t)","")</f>
        <v/>
      </c>
    </row>
    <row r="67" spans="2:28" x14ac:dyDescent="0.3">
      <c r="C67" t="s">
        <v>33</v>
      </c>
      <c r="D67" t="s">
        <v>126</v>
      </c>
      <c r="E67" s="39" t="str">
        <f t="shared" si="14"/>
        <v xml:space="preserve">3.29 </v>
      </c>
      <c r="F67" s="5" t="str">
        <f t="shared" si="15"/>
        <v xml:space="preserve">2.95 </v>
      </c>
      <c r="G67" s="5" t="str">
        <f t="shared" si="16"/>
        <v>s</v>
      </c>
      <c r="H67" s="5" t="str">
        <f t="shared" si="17"/>
        <v xml:space="preserve">5.42 </v>
      </c>
      <c r="I67" s="5" t="str">
        <f t="shared" si="18"/>
        <v>s</v>
      </c>
      <c r="J67" s="5" t="str">
        <f t="shared" si="19"/>
        <v>s</v>
      </c>
      <c r="K67" s="32">
        <f>'Raw Data'!C68</f>
        <v>3.2885470469000002</v>
      </c>
      <c r="L67" s="33">
        <f>'Raw Data'!D68</f>
        <v>2.9482820570000001</v>
      </c>
      <c r="M67" s="33" t="str">
        <f>'Raw Data'!E68</f>
        <v xml:space="preserve"> </v>
      </c>
      <c r="N67" s="33">
        <f>'Raw Data'!F68</f>
        <v>5.4199341268000003</v>
      </c>
      <c r="O67" s="33" t="str">
        <f>'Raw Data'!G68</f>
        <v xml:space="preserve"> </v>
      </c>
      <c r="P67" s="33" t="str">
        <f>'Raw Data'!H68</f>
        <v xml:space="preserve"> </v>
      </c>
      <c r="Q67" s="2" t="str">
        <f>IF('Raw Data'!O68="s","s","")</f>
        <v/>
      </c>
      <c r="R67" s="2" t="str">
        <f>IF('Raw Data'!P68="s","s","")</f>
        <v/>
      </c>
      <c r="S67" s="2" t="str">
        <f>IF('Raw Data'!Q68="s","s","")</f>
        <v>s</v>
      </c>
      <c r="T67" s="2" t="str">
        <f>IF('Raw Data'!R68="s","s","")</f>
        <v/>
      </c>
      <c r="U67" s="2" t="str">
        <f>IF('Raw Data'!S68="s","s","")</f>
        <v>s</v>
      </c>
      <c r="V67" s="2" t="str">
        <f>IF('Raw Data'!T68="s","s","")</f>
        <v>s</v>
      </c>
      <c r="W67" s="37" t="str">
        <f>IF('Raw Data'!AG68="t","(t)","")</f>
        <v/>
      </c>
      <c r="X67" s="2" t="str">
        <f>IF('Raw Data'!AH68="t","(t)","")</f>
        <v/>
      </c>
      <c r="Y67" s="2" t="str">
        <f>IF('Raw Data'!AI68="t","(t)","")</f>
        <v/>
      </c>
      <c r="Z67" s="2" t="str">
        <f>IF('Raw Data'!AJ68="t","(t)","")</f>
        <v/>
      </c>
      <c r="AA67" s="2" t="str">
        <f>IF('Raw Data'!AK68="t","(t)","")</f>
        <v/>
      </c>
      <c r="AB67" s="2" t="str">
        <f>IF('Raw Data'!AL68="t","(t)","")</f>
        <v/>
      </c>
    </row>
    <row r="68" spans="2:28" x14ac:dyDescent="0.3">
      <c r="C68" t="s">
        <v>33</v>
      </c>
      <c r="D68" t="s">
        <v>127</v>
      </c>
      <c r="E68" s="39" t="str">
        <f t="shared" si="14"/>
        <v xml:space="preserve">1.54 </v>
      </c>
      <c r="F68" s="5" t="str">
        <f t="shared" si="15"/>
        <v xml:space="preserve">4.96 </v>
      </c>
      <c r="G68" s="5" t="str">
        <f t="shared" si="16"/>
        <v>s</v>
      </c>
      <c r="H68" s="5" t="str">
        <f t="shared" si="17"/>
        <v xml:space="preserve">0.58 </v>
      </c>
      <c r="I68" s="5" t="str">
        <f t="shared" si="18"/>
        <v xml:space="preserve">2.22 </v>
      </c>
      <c r="J68" s="5" t="str">
        <f t="shared" si="19"/>
        <v>s</v>
      </c>
      <c r="K68" s="32">
        <f>'Raw Data'!C69</f>
        <v>1.5438356164</v>
      </c>
      <c r="L68" s="33">
        <f>'Raw Data'!D69</f>
        <v>4.9568942286000004</v>
      </c>
      <c r="M68" s="33" t="str">
        <f>'Raw Data'!E69</f>
        <v xml:space="preserve"> </v>
      </c>
      <c r="N68" s="33">
        <f>'Raw Data'!F69</f>
        <v>0.58082191780000003</v>
      </c>
      <c r="O68" s="33">
        <f>'Raw Data'!G69</f>
        <v>2.2150684932</v>
      </c>
      <c r="P68" s="33" t="str">
        <f>'Raw Data'!H69</f>
        <v xml:space="preserve"> </v>
      </c>
      <c r="Q68" s="2" t="str">
        <f>IF('Raw Data'!O69="s","s","")</f>
        <v/>
      </c>
      <c r="R68" s="2" t="str">
        <f>IF('Raw Data'!P69="s","s","")</f>
        <v/>
      </c>
      <c r="S68" s="2" t="str">
        <f>IF('Raw Data'!Q69="s","s","")</f>
        <v>s</v>
      </c>
      <c r="T68" s="2" t="str">
        <f>IF('Raw Data'!R69="s","s","")</f>
        <v/>
      </c>
      <c r="U68" s="2" t="str">
        <f>IF('Raw Data'!S69="s","s","")</f>
        <v/>
      </c>
      <c r="V68" s="2" t="str">
        <f>IF('Raw Data'!T69="s","s","")</f>
        <v>s</v>
      </c>
      <c r="W68" s="37" t="str">
        <f>IF('Raw Data'!AG69="t","(t)","")</f>
        <v/>
      </c>
      <c r="X68" s="2" t="str">
        <f>IF('Raw Data'!AH69="t","(t)","")</f>
        <v/>
      </c>
      <c r="Y68" s="2" t="str">
        <f>IF('Raw Data'!AI69="t","(t)","")</f>
        <v/>
      </c>
      <c r="Z68" s="2" t="str">
        <f>IF('Raw Data'!AJ69="t","(t)","")</f>
        <v/>
      </c>
      <c r="AA68" s="2" t="str">
        <f>IF('Raw Data'!AK69="t","(t)","")</f>
        <v/>
      </c>
      <c r="AB68" s="2" t="str">
        <f>IF('Raw Data'!AL69="t","(t)","")</f>
        <v/>
      </c>
    </row>
    <row r="69" spans="2:28" x14ac:dyDescent="0.3">
      <c r="C69" t="s">
        <v>34</v>
      </c>
      <c r="D69" t="s">
        <v>125</v>
      </c>
      <c r="E69" s="39" t="str">
        <f t="shared" si="14"/>
        <v>s</v>
      </c>
      <c r="F69" s="5" t="str">
        <f t="shared" si="15"/>
        <v>s</v>
      </c>
      <c r="G69" s="5" t="str">
        <f t="shared" si="16"/>
        <v>0</v>
      </c>
      <c r="H69" s="5" t="str">
        <f t="shared" si="17"/>
        <v>s</v>
      </c>
      <c r="I69" s="5" t="str">
        <f t="shared" si="18"/>
        <v>0</v>
      </c>
      <c r="J69" s="5" t="str">
        <f t="shared" si="19"/>
        <v>0</v>
      </c>
      <c r="K69" s="32" t="str">
        <f>'Raw Data'!C70</f>
        <v xml:space="preserve"> </v>
      </c>
      <c r="L69" s="33" t="str">
        <f>'Raw Data'!D70</f>
        <v xml:space="preserve"> </v>
      </c>
      <c r="M69" s="33" t="str">
        <f>'Raw Data'!E70</f>
        <v xml:space="preserve"> </v>
      </c>
      <c r="N69" s="33" t="str">
        <f>'Raw Data'!F70</f>
        <v xml:space="preserve"> </v>
      </c>
      <c r="O69" s="33" t="str">
        <f>'Raw Data'!G70</f>
        <v xml:space="preserve"> </v>
      </c>
      <c r="P69" s="33" t="str">
        <f>'Raw Data'!H70</f>
        <v xml:space="preserve"> </v>
      </c>
      <c r="Q69" s="2" t="str">
        <f>IF('Raw Data'!O70="s","s","")</f>
        <v>s</v>
      </c>
      <c r="R69" s="2" t="str">
        <f>IF('Raw Data'!P70="s","s","")</f>
        <v>s</v>
      </c>
      <c r="S69" s="2" t="str">
        <f>IF('Raw Data'!Q70="s","s","")</f>
        <v/>
      </c>
      <c r="T69" s="2" t="str">
        <f>IF('Raw Data'!R70="s","s","")</f>
        <v>s</v>
      </c>
      <c r="U69" s="2" t="str">
        <f>IF('Raw Data'!S70="s","s","")</f>
        <v/>
      </c>
      <c r="V69" s="2" t="str">
        <f>IF('Raw Data'!T70="s","s","")</f>
        <v/>
      </c>
      <c r="W69" s="37" t="str">
        <f>IF('Raw Data'!AG70="t","(t)","")</f>
        <v/>
      </c>
      <c r="X69" s="2" t="str">
        <f>IF('Raw Data'!AH70="t","(t)","")</f>
        <v/>
      </c>
      <c r="Y69" s="2" t="str">
        <f>IF('Raw Data'!AI70="t","(t)","")</f>
        <v/>
      </c>
      <c r="Z69" s="2" t="str">
        <f>IF('Raw Data'!AJ70="t","(t)","")</f>
        <v/>
      </c>
      <c r="AA69" s="2" t="str">
        <f>IF('Raw Data'!AK70="t","(t)","")</f>
        <v/>
      </c>
      <c r="AB69" s="2" t="str">
        <f>IF('Raw Data'!AL70="t","(t)","")</f>
        <v/>
      </c>
    </row>
    <row r="70" spans="2:28" x14ac:dyDescent="0.3">
      <c r="C70" t="s">
        <v>34</v>
      </c>
      <c r="D70" t="s">
        <v>126</v>
      </c>
      <c r="E70" s="39" t="str">
        <f t="shared" si="14"/>
        <v>s</v>
      </c>
      <c r="F70" s="5" t="str">
        <f t="shared" si="15"/>
        <v>s</v>
      </c>
      <c r="G70" s="5" t="str">
        <f t="shared" si="16"/>
        <v>s</v>
      </c>
      <c r="H70" s="5" t="str">
        <f t="shared" si="17"/>
        <v>s</v>
      </c>
      <c r="I70" s="5" t="str">
        <f t="shared" si="18"/>
        <v>0</v>
      </c>
      <c r="J70" s="5" t="str">
        <f t="shared" si="19"/>
        <v>0</v>
      </c>
      <c r="K70" s="32" t="str">
        <f>'Raw Data'!C71</f>
        <v xml:space="preserve"> </v>
      </c>
      <c r="L70" s="33" t="str">
        <f>'Raw Data'!D71</f>
        <v xml:space="preserve"> </v>
      </c>
      <c r="M70" s="33" t="str">
        <f>'Raw Data'!E71</f>
        <v xml:space="preserve"> </v>
      </c>
      <c r="N70" s="33" t="str">
        <f>'Raw Data'!F71</f>
        <v xml:space="preserve"> </v>
      </c>
      <c r="O70" s="33" t="str">
        <f>'Raw Data'!G71</f>
        <v xml:space="preserve"> </v>
      </c>
      <c r="P70" s="33" t="str">
        <f>'Raw Data'!H71</f>
        <v xml:space="preserve"> </v>
      </c>
      <c r="Q70" s="2" t="str">
        <f>IF('Raw Data'!O71="s","s","")</f>
        <v>s</v>
      </c>
      <c r="R70" s="2" t="str">
        <f>IF('Raw Data'!P71="s","s","")</f>
        <v>s</v>
      </c>
      <c r="S70" s="2" t="str">
        <f>IF('Raw Data'!Q71="s","s","")</f>
        <v>s</v>
      </c>
      <c r="T70" s="2" t="str">
        <f>IF('Raw Data'!R71="s","s","")</f>
        <v>s</v>
      </c>
      <c r="U70" s="2" t="str">
        <f>IF('Raw Data'!S71="s","s","")</f>
        <v/>
      </c>
      <c r="V70" s="2" t="str">
        <f>IF('Raw Data'!T71="s","s","")</f>
        <v/>
      </c>
      <c r="W70" s="37" t="str">
        <f>IF('Raw Data'!AG71="t","(t)","")</f>
        <v/>
      </c>
      <c r="X70" s="2" t="str">
        <f>IF('Raw Data'!AH71="t","(t)","")</f>
        <v/>
      </c>
      <c r="Y70" s="2" t="str">
        <f>IF('Raw Data'!AI71="t","(t)","")</f>
        <v/>
      </c>
      <c r="Z70" s="2" t="str">
        <f>IF('Raw Data'!AJ71="t","(t)","")</f>
        <v/>
      </c>
      <c r="AA70" s="2" t="str">
        <f>IF('Raw Data'!AK71="t","(t)","")</f>
        <v/>
      </c>
      <c r="AB70" s="2" t="str">
        <f>IF('Raw Data'!AL71="t","(t)","")</f>
        <v/>
      </c>
    </row>
    <row r="71" spans="2:28" x14ac:dyDescent="0.3">
      <c r="C71" t="s">
        <v>34</v>
      </c>
      <c r="D71" t="s">
        <v>127</v>
      </c>
      <c r="E71" s="39" t="str">
        <f t="shared" si="14"/>
        <v>s</v>
      </c>
      <c r="F71" s="5" t="str">
        <f t="shared" si="15"/>
        <v>s</v>
      </c>
      <c r="G71" s="5" t="str">
        <f t="shared" si="16"/>
        <v>0</v>
      </c>
      <c r="H71" s="5" t="str">
        <f t="shared" si="17"/>
        <v>s</v>
      </c>
      <c r="I71" s="5" t="str">
        <f t="shared" si="18"/>
        <v>0</v>
      </c>
      <c r="J71" s="5" t="str">
        <f t="shared" si="19"/>
        <v>s</v>
      </c>
      <c r="K71" s="32" t="str">
        <f>'Raw Data'!C72</f>
        <v xml:space="preserve"> </v>
      </c>
      <c r="L71" s="33" t="str">
        <f>'Raw Data'!D72</f>
        <v xml:space="preserve"> </v>
      </c>
      <c r="M71" s="33" t="str">
        <f>'Raw Data'!E72</f>
        <v xml:space="preserve"> </v>
      </c>
      <c r="N71" s="33" t="str">
        <f>'Raw Data'!F72</f>
        <v xml:space="preserve"> </v>
      </c>
      <c r="O71" s="33" t="str">
        <f>'Raw Data'!G72</f>
        <v xml:space="preserve"> </v>
      </c>
      <c r="P71" s="33" t="str">
        <f>'Raw Data'!H72</f>
        <v xml:space="preserve"> </v>
      </c>
      <c r="Q71" s="2" t="str">
        <f>IF('Raw Data'!O72="s","s","")</f>
        <v>s</v>
      </c>
      <c r="R71" s="2" t="str">
        <f>IF('Raw Data'!P72="s","s","")</f>
        <v>s</v>
      </c>
      <c r="S71" s="2" t="str">
        <f>IF('Raw Data'!Q72="s","s","")</f>
        <v/>
      </c>
      <c r="T71" s="2" t="str">
        <f>IF('Raw Data'!R72="s","s","")</f>
        <v>s</v>
      </c>
      <c r="U71" s="2" t="str">
        <f>IF('Raw Data'!S72="s","s","")</f>
        <v/>
      </c>
      <c r="V71" s="2" t="str">
        <f>IF('Raw Data'!T72="s","s","")</f>
        <v>s</v>
      </c>
      <c r="W71" s="37" t="str">
        <f>IF('Raw Data'!AG72="t","(t)","")</f>
        <v/>
      </c>
      <c r="X71" s="2" t="str">
        <f>IF('Raw Data'!AH72="t","(t)","")</f>
        <v/>
      </c>
      <c r="Y71" s="2" t="str">
        <f>IF('Raw Data'!AI72="t","(t)","")</f>
        <v/>
      </c>
      <c r="Z71" s="2" t="str">
        <f>IF('Raw Data'!AJ72="t","(t)","")</f>
        <v/>
      </c>
      <c r="AA71" s="2" t="str">
        <f>IF('Raw Data'!AK72="t","(t)","")</f>
        <v/>
      </c>
      <c r="AB71" s="2" t="str">
        <f>IF('Raw Data'!AL72="t","(t)","")</f>
        <v/>
      </c>
    </row>
    <row r="72" spans="2:28" x14ac:dyDescent="0.3">
      <c r="B72" t="s">
        <v>153</v>
      </c>
      <c r="C72" t="s">
        <v>12</v>
      </c>
      <c r="D72" t="s">
        <v>125</v>
      </c>
      <c r="E72" s="39" t="str">
        <f t="shared" si="14"/>
        <v xml:space="preserve">1.67 </v>
      </c>
      <c r="F72" s="5" t="str">
        <f t="shared" si="15"/>
        <v xml:space="preserve">2.16 </v>
      </c>
      <c r="G72" s="5" t="str">
        <f t="shared" si="16"/>
        <v xml:space="preserve">3.78 </v>
      </c>
      <c r="H72" s="5" t="str">
        <f t="shared" si="17"/>
        <v xml:space="preserve">1.53 </v>
      </c>
      <c r="I72" s="5" t="str">
        <f t="shared" si="18"/>
        <v>1.67 (t)</v>
      </c>
      <c r="J72" s="5" t="str">
        <f t="shared" si="19"/>
        <v>1.37 (t)</v>
      </c>
      <c r="K72" s="32">
        <f>'Raw Data'!C73</f>
        <v>1.6657534247000001</v>
      </c>
      <c r="L72" s="33">
        <f>'Raw Data'!D73</f>
        <v>2.1615203234</v>
      </c>
      <c r="M72" s="33">
        <f>'Raw Data'!E73</f>
        <v>3.7753424658000001</v>
      </c>
      <c r="N72" s="33">
        <f>'Raw Data'!F73</f>
        <v>1.5266449584999999</v>
      </c>
      <c r="O72" s="33">
        <f>'Raw Data'!G73</f>
        <v>1.6657534247000001</v>
      </c>
      <c r="P72" s="33">
        <f>'Raw Data'!H73</f>
        <v>1.3671232876999999</v>
      </c>
      <c r="Q72" s="2" t="str">
        <f>IF('Raw Data'!O73="s","s","")</f>
        <v/>
      </c>
      <c r="R72" s="2" t="str">
        <f>IF('Raw Data'!P73="s","s","")</f>
        <v/>
      </c>
      <c r="S72" s="2" t="str">
        <f>IF('Raw Data'!Q73="s","s","")</f>
        <v/>
      </c>
      <c r="T72" s="2" t="str">
        <f>IF('Raw Data'!R73="s","s","")</f>
        <v/>
      </c>
      <c r="U72" s="2" t="str">
        <f>IF('Raw Data'!S73="s","s","")</f>
        <v/>
      </c>
      <c r="V72" s="2" t="str">
        <f>IF('Raw Data'!T73="s","s","")</f>
        <v/>
      </c>
      <c r="W72" s="37" t="str">
        <f>IF('Raw Data'!AG73="t","(t)","")</f>
        <v/>
      </c>
      <c r="X72" s="2" t="str">
        <f>IF('Raw Data'!AH73="t","(t)","")</f>
        <v/>
      </c>
      <c r="Y72" s="2" t="str">
        <f>IF('Raw Data'!AI73="t","(t)","")</f>
        <v/>
      </c>
      <c r="Z72" s="2" t="str">
        <f>IF('Raw Data'!AJ73="t","(t)","")</f>
        <v/>
      </c>
      <c r="AA72" s="2" t="str">
        <f>IF('Raw Data'!AK73="t","(t)","")</f>
        <v>(t)</v>
      </c>
      <c r="AB72" s="2" t="str">
        <f>IF('Raw Data'!AL73="t","(t)","")</f>
        <v>(t)</v>
      </c>
    </row>
    <row r="73" spans="2:28" x14ac:dyDescent="0.3">
      <c r="C73" t="s">
        <v>12</v>
      </c>
      <c r="D73" t="s">
        <v>126</v>
      </c>
      <c r="E73" s="39" t="str">
        <f t="shared" si="14"/>
        <v xml:space="preserve">2.12 </v>
      </c>
      <c r="F73" s="5" t="str">
        <f t="shared" si="15"/>
        <v xml:space="preserve">2.40 </v>
      </c>
      <c r="G73" s="5" t="str">
        <f t="shared" si="16"/>
        <v xml:space="preserve">4.11 </v>
      </c>
      <c r="H73" s="5" t="str">
        <f t="shared" si="17"/>
        <v xml:space="preserve">1.44 </v>
      </c>
      <c r="I73" s="5" t="str">
        <f t="shared" si="18"/>
        <v>4.04 (t)</v>
      </c>
      <c r="J73" s="5" t="str">
        <f t="shared" si="19"/>
        <v>0.84 (t)</v>
      </c>
      <c r="K73" s="32">
        <f>'Raw Data'!C74</f>
        <v>2.1150684931999999</v>
      </c>
      <c r="L73" s="33">
        <f>'Raw Data'!D74</f>
        <v>2.3986301370000001</v>
      </c>
      <c r="M73" s="33">
        <f>'Raw Data'!E74</f>
        <v>4.1068493150999998</v>
      </c>
      <c r="N73" s="33">
        <f>'Raw Data'!F74</f>
        <v>1.4399056816</v>
      </c>
      <c r="O73" s="33">
        <f>'Raw Data'!G74</f>
        <v>4.0437158469999996</v>
      </c>
      <c r="P73" s="33">
        <f>'Raw Data'!H74</f>
        <v>0.84482745709999996</v>
      </c>
      <c r="Q73" s="2" t="str">
        <f>IF('Raw Data'!O74="s","s","")</f>
        <v/>
      </c>
      <c r="R73" s="2" t="str">
        <f>IF('Raw Data'!P74="s","s","")</f>
        <v/>
      </c>
      <c r="S73" s="2" t="str">
        <f>IF('Raw Data'!Q74="s","s","")</f>
        <v/>
      </c>
      <c r="T73" s="2" t="str">
        <f>IF('Raw Data'!R74="s","s","")</f>
        <v/>
      </c>
      <c r="U73" s="2" t="str">
        <f>IF('Raw Data'!S74="s","s","")</f>
        <v/>
      </c>
      <c r="V73" s="2" t="str">
        <f>IF('Raw Data'!T74="s","s","")</f>
        <v/>
      </c>
      <c r="W73" s="37" t="str">
        <f>IF('Raw Data'!AG74="t","(t)","")</f>
        <v/>
      </c>
      <c r="X73" s="2" t="str">
        <f>IF('Raw Data'!AH74="t","(t)","")</f>
        <v/>
      </c>
      <c r="Y73" s="2" t="str">
        <f>IF('Raw Data'!AI74="t","(t)","")</f>
        <v/>
      </c>
      <c r="Z73" s="2" t="str">
        <f>IF('Raw Data'!AJ74="t","(t)","")</f>
        <v/>
      </c>
      <c r="AA73" s="2" t="str">
        <f>IF('Raw Data'!AK74="t","(t)","")</f>
        <v>(t)</v>
      </c>
      <c r="AB73" s="2" t="str">
        <f>IF('Raw Data'!AL74="t","(t)","")</f>
        <v>(t)</v>
      </c>
    </row>
    <row r="74" spans="2:28" x14ac:dyDescent="0.3">
      <c r="C74" t="s">
        <v>12</v>
      </c>
      <c r="D74" t="s">
        <v>127</v>
      </c>
      <c r="E74" s="39" t="str">
        <f t="shared" si="14"/>
        <v xml:space="preserve">1.72 </v>
      </c>
      <c r="F74" s="5" t="str">
        <f t="shared" si="15"/>
        <v xml:space="preserve">4.19 </v>
      </c>
      <c r="G74" s="5" t="str">
        <f t="shared" si="16"/>
        <v xml:space="preserve">4.62 </v>
      </c>
      <c r="H74" s="5" t="str">
        <f t="shared" si="17"/>
        <v xml:space="preserve">1.12 </v>
      </c>
      <c r="I74" s="5" t="str">
        <f t="shared" si="18"/>
        <v>2.60 (t)</v>
      </c>
      <c r="J74" s="5" t="str">
        <f t="shared" si="19"/>
        <v>2.71 (t)</v>
      </c>
      <c r="K74" s="32">
        <f>'Raw Data'!C75</f>
        <v>1.7247323901</v>
      </c>
      <c r="L74" s="33">
        <f>'Raw Data'!D75</f>
        <v>4.1876562616999999</v>
      </c>
      <c r="M74" s="33">
        <f>'Raw Data'!E75</f>
        <v>4.6191780822000004</v>
      </c>
      <c r="N74" s="33">
        <f>'Raw Data'!F75</f>
        <v>1.1154128302999999</v>
      </c>
      <c r="O74" s="33">
        <f>'Raw Data'!G75</f>
        <v>2.6041994161000002</v>
      </c>
      <c r="P74" s="33">
        <f>'Raw Data'!H75</f>
        <v>2.7123287670999998</v>
      </c>
      <c r="Q74" s="2" t="str">
        <f>IF('Raw Data'!O75="s","s","")</f>
        <v/>
      </c>
      <c r="R74" s="2" t="str">
        <f>IF('Raw Data'!P75="s","s","")</f>
        <v/>
      </c>
      <c r="S74" s="2" t="str">
        <f>IF('Raw Data'!Q75="s","s","")</f>
        <v/>
      </c>
      <c r="T74" s="2" t="str">
        <f>IF('Raw Data'!R75="s","s","")</f>
        <v/>
      </c>
      <c r="U74" s="2" t="str">
        <f>IF('Raw Data'!S75="s","s","")</f>
        <v/>
      </c>
      <c r="V74" s="2" t="str">
        <f>IF('Raw Data'!T75="s","s","")</f>
        <v/>
      </c>
      <c r="W74" s="37" t="str">
        <f>IF('Raw Data'!AG75="t","(t)","")</f>
        <v/>
      </c>
      <c r="X74" s="2" t="str">
        <f>IF('Raw Data'!AH75="t","(t)","")</f>
        <v/>
      </c>
      <c r="Y74" s="2" t="str">
        <f>IF('Raw Data'!AI75="t","(t)","")</f>
        <v/>
      </c>
      <c r="Z74" s="2" t="str">
        <f>IF('Raw Data'!AJ75="t","(t)","")</f>
        <v/>
      </c>
      <c r="AA74" s="2" t="str">
        <f>IF('Raw Data'!AK75="t","(t)","")</f>
        <v>(t)</v>
      </c>
      <c r="AB74" s="2" t="str">
        <f>IF('Raw Data'!AL75="t","(t)","")</f>
        <v>(t)</v>
      </c>
    </row>
    <row r="75" spans="2:28" x14ac:dyDescent="0.3">
      <c r="C75" t="s">
        <v>11</v>
      </c>
      <c r="D75" t="s">
        <v>125</v>
      </c>
      <c r="E75" s="39" t="str">
        <f t="shared" si="14"/>
        <v>s</v>
      </c>
      <c r="F75" s="5" t="str">
        <f t="shared" si="15"/>
        <v xml:space="preserve">1.86 </v>
      </c>
      <c r="G75" s="5" t="str">
        <f t="shared" si="16"/>
        <v>s</v>
      </c>
      <c r="H75" s="5" t="str">
        <f t="shared" si="17"/>
        <v>1.34 (t)</v>
      </c>
      <c r="I75" s="5" t="str">
        <f t="shared" si="18"/>
        <v xml:space="preserve">1.80 </v>
      </c>
      <c r="J75" s="5" t="str">
        <f t="shared" si="19"/>
        <v xml:space="preserve">2.46 </v>
      </c>
      <c r="K75" s="32">
        <f>'Raw Data'!C76</f>
        <v>1.6858672055999999</v>
      </c>
      <c r="L75" s="33">
        <f>'Raw Data'!D76</f>
        <v>1.8602739725999999</v>
      </c>
      <c r="M75" s="33" t="str">
        <f>'Raw Data'!E76</f>
        <v xml:space="preserve"> </v>
      </c>
      <c r="N75" s="33">
        <f>'Raw Data'!F76</f>
        <v>1.3377198892</v>
      </c>
      <c r="O75" s="33">
        <f>'Raw Data'!G76</f>
        <v>1.7986151658</v>
      </c>
      <c r="P75" s="33">
        <f>'Raw Data'!H76</f>
        <v>2.4612508421000001</v>
      </c>
      <c r="Q75" s="2" t="str">
        <f>IF('Raw Data'!O76="s","s","")</f>
        <v>s</v>
      </c>
      <c r="R75" s="2" t="str">
        <f>IF('Raw Data'!P76="s","s","")</f>
        <v/>
      </c>
      <c r="S75" s="2" t="str">
        <f>IF('Raw Data'!Q76="s","s","")</f>
        <v>s</v>
      </c>
      <c r="T75" s="2" t="str">
        <f>IF('Raw Data'!R76="s","s","")</f>
        <v/>
      </c>
      <c r="U75" s="2" t="str">
        <f>IF('Raw Data'!S76="s","s","")</f>
        <v/>
      </c>
      <c r="V75" s="2" t="str">
        <f>IF('Raw Data'!T76="s","s","")</f>
        <v/>
      </c>
      <c r="W75" s="37" t="str">
        <f>IF('Raw Data'!AG76="t","(t)","")</f>
        <v/>
      </c>
      <c r="X75" s="2" t="str">
        <f>IF('Raw Data'!AH76="t","(t)","")</f>
        <v/>
      </c>
      <c r="Y75" s="2" t="str">
        <f>IF('Raw Data'!AI76="t","(t)","")</f>
        <v/>
      </c>
      <c r="Z75" s="2" t="str">
        <f>IF('Raw Data'!AJ76="t","(t)","")</f>
        <v>(t)</v>
      </c>
      <c r="AA75" s="2" t="str">
        <f>IF('Raw Data'!AK76="t","(t)","")</f>
        <v/>
      </c>
      <c r="AB75" s="2" t="str">
        <f>IF('Raw Data'!AL76="t","(t)","")</f>
        <v/>
      </c>
    </row>
    <row r="76" spans="2:28" x14ac:dyDescent="0.3">
      <c r="C76" t="s">
        <v>11</v>
      </c>
      <c r="D76" t="s">
        <v>126</v>
      </c>
      <c r="E76" s="39" t="str">
        <f t="shared" si="14"/>
        <v xml:space="preserve">2.02 </v>
      </c>
      <c r="F76" s="5" t="str">
        <f t="shared" si="15"/>
        <v xml:space="preserve">2.01 </v>
      </c>
      <c r="G76" s="5" t="str">
        <f t="shared" si="16"/>
        <v xml:space="preserve">5.85 </v>
      </c>
      <c r="H76" s="5" t="str">
        <f t="shared" si="17"/>
        <v>2.20 (t)</v>
      </c>
      <c r="I76" s="5" t="str">
        <f t="shared" si="18"/>
        <v xml:space="preserve">3.60 </v>
      </c>
      <c r="J76" s="5" t="str">
        <f t="shared" si="19"/>
        <v xml:space="preserve">1.17 </v>
      </c>
      <c r="K76" s="32">
        <f>'Raw Data'!C77</f>
        <v>2.0164383562000001</v>
      </c>
      <c r="L76" s="33">
        <f>'Raw Data'!D77</f>
        <v>2.0136986300999999</v>
      </c>
      <c r="M76" s="33">
        <f>'Raw Data'!E77</f>
        <v>5.8493150685000002</v>
      </c>
      <c r="N76" s="33">
        <f>'Raw Data'!F77</f>
        <v>2.1950482821000001</v>
      </c>
      <c r="O76" s="33">
        <f>'Raw Data'!G77</f>
        <v>3.5951717943000001</v>
      </c>
      <c r="P76" s="33">
        <f>'Raw Data'!H77</f>
        <v>1.1700052399</v>
      </c>
      <c r="Q76" s="2" t="str">
        <f>IF('Raw Data'!O77="s","s","")</f>
        <v/>
      </c>
      <c r="R76" s="2" t="str">
        <f>IF('Raw Data'!P77="s","s","")</f>
        <v/>
      </c>
      <c r="S76" s="2" t="str">
        <f>IF('Raw Data'!Q77="s","s","")</f>
        <v/>
      </c>
      <c r="T76" s="2" t="str">
        <f>IF('Raw Data'!R77="s","s","")</f>
        <v/>
      </c>
      <c r="U76" s="2" t="str">
        <f>IF('Raw Data'!S77="s","s","")</f>
        <v/>
      </c>
      <c r="V76" s="2" t="str">
        <f>IF('Raw Data'!T77="s","s","")</f>
        <v/>
      </c>
      <c r="W76" s="37" t="str">
        <f>IF('Raw Data'!AG77="t","(t)","")</f>
        <v/>
      </c>
      <c r="X76" s="2" t="str">
        <f>IF('Raw Data'!AH77="t","(t)","")</f>
        <v/>
      </c>
      <c r="Y76" s="2" t="str">
        <f>IF('Raw Data'!AI77="t","(t)","")</f>
        <v/>
      </c>
      <c r="Z76" s="2" t="str">
        <f>IF('Raw Data'!AJ77="t","(t)","")</f>
        <v>(t)</v>
      </c>
      <c r="AA76" s="2" t="str">
        <f>IF('Raw Data'!AK77="t","(t)","")</f>
        <v/>
      </c>
      <c r="AB76" s="2" t="str">
        <f>IF('Raw Data'!AL77="t","(t)","")</f>
        <v/>
      </c>
    </row>
    <row r="77" spans="2:28" x14ac:dyDescent="0.3">
      <c r="C77" t="s">
        <v>11</v>
      </c>
      <c r="D77" t="s">
        <v>127</v>
      </c>
      <c r="E77" s="39" t="str">
        <f t="shared" si="14"/>
        <v>s</v>
      </c>
      <c r="F77" s="5" t="str">
        <f t="shared" si="15"/>
        <v xml:space="preserve">4.13 </v>
      </c>
      <c r="G77" s="5" t="str">
        <f t="shared" si="16"/>
        <v>s</v>
      </c>
      <c r="H77" s="5" t="str">
        <f t="shared" si="17"/>
        <v>1.06 (t)</v>
      </c>
      <c r="I77" s="5" t="str">
        <f t="shared" si="18"/>
        <v xml:space="preserve">3.10 </v>
      </c>
      <c r="J77" s="5" t="str">
        <f t="shared" si="19"/>
        <v xml:space="preserve">1.52 </v>
      </c>
      <c r="K77" s="32">
        <f>'Raw Data'!C78</f>
        <v>1.8350175911</v>
      </c>
      <c r="L77" s="33">
        <f>'Raw Data'!D78</f>
        <v>4.1342465752999997</v>
      </c>
      <c r="M77" s="33" t="str">
        <f>'Raw Data'!E78</f>
        <v xml:space="preserve"> </v>
      </c>
      <c r="N77" s="33">
        <f>'Raw Data'!F78</f>
        <v>1.0630136986000001</v>
      </c>
      <c r="O77" s="33">
        <f>'Raw Data'!G78</f>
        <v>3.1</v>
      </c>
      <c r="P77" s="33">
        <f>'Raw Data'!H78</f>
        <v>1.5207088853999999</v>
      </c>
      <c r="Q77" s="2" t="str">
        <f>IF('Raw Data'!O78="s","s","")</f>
        <v>s</v>
      </c>
      <c r="R77" s="2" t="str">
        <f>IF('Raw Data'!P78="s","s","")</f>
        <v/>
      </c>
      <c r="S77" s="2" t="str">
        <f>IF('Raw Data'!Q78="s","s","")</f>
        <v>s</v>
      </c>
      <c r="T77" s="2" t="str">
        <f>IF('Raw Data'!R78="s","s","")</f>
        <v/>
      </c>
      <c r="U77" s="2" t="str">
        <f>IF('Raw Data'!S78="s","s","")</f>
        <v/>
      </c>
      <c r="V77" s="2" t="str">
        <f>IF('Raw Data'!T78="s","s","")</f>
        <v/>
      </c>
      <c r="W77" s="37" t="str">
        <f>IF('Raw Data'!AG78="t","(t)","")</f>
        <v/>
      </c>
      <c r="X77" s="2" t="str">
        <f>IF('Raw Data'!AH78="t","(t)","")</f>
        <v/>
      </c>
      <c r="Y77" s="2" t="str">
        <f>IF('Raw Data'!AI78="t","(t)","")</f>
        <v/>
      </c>
      <c r="Z77" s="2" t="str">
        <f>IF('Raw Data'!AJ78="t","(t)","")</f>
        <v>(t)</v>
      </c>
      <c r="AA77" s="2" t="str">
        <f>IF('Raw Data'!AK78="t","(t)","")</f>
        <v/>
      </c>
      <c r="AB77" s="2" t="str">
        <f>IF('Raw Data'!AL78="t","(t)","")</f>
        <v/>
      </c>
    </row>
    <row r="78" spans="2:28" x14ac:dyDescent="0.3">
      <c r="C78" t="s">
        <v>14</v>
      </c>
      <c r="D78" t="s">
        <v>125</v>
      </c>
      <c r="E78" s="39" t="str">
        <f t="shared" si="14"/>
        <v xml:space="preserve">2.41 </v>
      </c>
      <c r="F78" s="5" t="str">
        <f t="shared" si="15"/>
        <v xml:space="preserve">3.65 </v>
      </c>
      <c r="G78" s="5" t="str">
        <f t="shared" si="16"/>
        <v xml:space="preserve">2.68 </v>
      </c>
      <c r="H78" s="5" t="str">
        <f t="shared" si="17"/>
        <v xml:space="preserve">1.97 </v>
      </c>
      <c r="I78" s="5" t="str">
        <f t="shared" si="18"/>
        <v xml:space="preserve">1.89 </v>
      </c>
      <c r="J78" s="5" t="str">
        <f t="shared" si="19"/>
        <v xml:space="preserve">1.37 </v>
      </c>
      <c r="K78" s="32">
        <f>'Raw Data'!C79</f>
        <v>2.4097799235999999</v>
      </c>
      <c r="L78" s="33">
        <f>'Raw Data'!D79</f>
        <v>3.6502732240000002</v>
      </c>
      <c r="M78" s="33">
        <f>'Raw Data'!E79</f>
        <v>2.6767198144000002</v>
      </c>
      <c r="N78" s="33">
        <f>'Raw Data'!F79</f>
        <v>1.9657534246999999</v>
      </c>
      <c r="O78" s="33">
        <f>'Raw Data'!G79</f>
        <v>1.8897222845999999</v>
      </c>
      <c r="P78" s="33">
        <f>'Raw Data'!H79</f>
        <v>1.3691294259</v>
      </c>
      <c r="Q78" s="2" t="str">
        <f>IF('Raw Data'!O79="s","s","")</f>
        <v/>
      </c>
      <c r="R78" s="2" t="str">
        <f>IF('Raw Data'!P79="s","s","")</f>
        <v/>
      </c>
      <c r="S78" s="2" t="str">
        <f>IF('Raw Data'!Q79="s","s","")</f>
        <v/>
      </c>
      <c r="T78" s="2" t="str">
        <f>IF('Raw Data'!R79="s","s","")</f>
        <v/>
      </c>
      <c r="U78" s="2" t="str">
        <f>IF('Raw Data'!S79="s","s","")</f>
        <v/>
      </c>
      <c r="V78" s="2" t="str">
        <f>IF('Raw Data'!T79="s","s","")</f>
        <v/>
      </c>
      <c r="W78" s="37" t="str">
        <f>IF('Raw Data'!AG79="t","(t)","")</f>
        <v/>
      </c>
      <c r="X78" s="2" t="str">
        <f>IF('Raw Data'!AH79="t","(t)","")</f>
        <v/>
      </c>
      <c r="Y78" s="2" t="str">
        <f>IF('Raw Data'!AI79="t","(t)","")</f>
        <v/>
      </c>
      <c r="Z78" s="2" t="str">
        <f>IF('Raw Data'!AJ79="t","(t)","")</f>
        <v/>
      </c>
      <c r="AA78" s="2" t="str">
        <f>IF('Raw Data'!AK79="t","(t)","")</f>
        <v/>
      </c>
      <c r="AB78" s="2" t="str">
        <f>IF('Raw Data'!AL79="t","(t)","")</f>
        <v/>
      </c>
    </row>
    <row r="79" spans="2:28" x14ac:dyDescent="0.3">
      <c r="C79" t="s">
        <v>14</v>
      </c>
      <c r="D79" t="s">
        <v>126</v>
      </c>
      <c r="E79" s="39" t="str">
        <f t="shared" si="14"/>
        <v xml:space="preserve">2.20 </v>
      </c>
      <c r="F79" s="5" t="str">
        <f t="shared" si="15"/>
        <v xml:space="preserve">3.45 </v>
      </c>
      <c r="G79" s="5" t="str">
        <f t="shared" si="16"/>
        <v xml:space="preserve">4.13 </v>
      </c>
      <c r="H79" s="5" t="str">
        <f t="shared" si="17"/>
        <v xml:space="preserve">1.51 </v>
      </c>
      <c r="I79" s="5" t="str">
        <f t="shared" si="18"/>
        <v xml:space="preserve">2.51 </v>
      </c>
      <c r="J79" s="5" t="str">
        <f t="shared" si="19"/>
        <v xml:space="preserve">1.70 </v>
      </c>
      <c r="K79" s="32">
        <f>'Raw Data'!C80</f>
        <v>2.197260274</v>
      </c>
      <c r="L79" s="33">
        <f>'Raw Data'!D80</f>
        <v>3.4520547945</v>
      </c>
      <c r="M79" s="33">
        <f>'Raw Data'!E80</f>
        <v>4.1326484018</v>
      </c>
      <c r="N79" s="33">
        <f>'Raw Data'!F80</f>
        <v>1.5068493151</v>
      </c>
      <c r="O79" s="33">
        <f>'Raw Data'!G80</f>
        <v>2.5068942286000002</v>
      </c>
      <c r="P79" s="33">
        <f>'Raw Data'!H80</f>
        <v>1.699708062</v>
      </c>
      <c r="Q79" s="2" t="str">
        <f>IF('Raw Data'!O80="s","s","")</f>
        <v/>
      </c>
      <c r="R79" s="2" t="str">
        <f>IF('Raw Data'!P80="s","s","")</f>
        <v/>
      </c>
      <c r="S79" s="2" t="str">
        <f>IF('Raw Data'!Q80="s","s","")</f>
        <v/>
      </c>
      <c r="T79" s="2" t="str">
        <f>IF('Raw Data'!R80="s","s","")</f>
        <v/>
      </c>
      <c r="U79" s="2" t="str">
        <f>IF('Raw Data'!S80="s","s","")</f>
        <v/>
      </c>
      <c r="V79" s="2" t="str">
        <f>IF('Raw Data'!T80="s","s","")</f>
        <v/>
      </c>
      <c r="W79" s="37" t="str">
        <f>IF('Raw Data'!AG80="t","(t)","")</f>
        <v/>
      </c>
      <c r="X79" s="2" t="str">
        <f>IF('Raw Data'!AH80="t","(t)","")</f>
        <v/>
      </c>
      <c r="Y79" s="2" t="str">
        <f>IF('Raw Data'!AI80="t","(t)","")</f>
        <v/>
      </c>
      <c r="Z79" s="2" t="str">
        <f>IF('Raw Data'!AJ80="t","(t)","")</f>
        <v/>
      </c>
      <c r="AA79" s="2" t="str">
        <f>IF('Raw Data'!AK80="t","(t)","")</f>
        <v/>
      </c>
      <c r="AB79" s="2" t="str">
        <f>IF('Raw Data'!AL80="t","(t)","")</f>
        <v/>
      </c>
    </row>
    <row r="80" spans="2:28" x14ac:dyDescent="0.3">
      <c r="C80" t="s">
        <v>14</v>
      </c>
      <c r="D80" t="s">
        <v>127</v>
      </c>
      <c r="E80" s="39" t="str">
        <f t="shared" si="14"/>
        <v xml:space="preserve">1.92 </v>
      </c>
      <c r="F80" s="5" t="str">
        <f t="shared" si="15"/>
        <v xml:space="preserve">5.27 </v>
      </c>
      <c r="G80" s="5" t="str">
        <f t="shared" si="16"/>
        <v xml:space="preserve">2.88 </v>
      </c>
      <c r="H80" s="5" t="str">
        <f t="shared" si="17"/>
        <v xml:space="preserve">1.39 </v>
      </c>
      <c r="I80" s="5" t="str">
        <f t="shared" si="18"/>
        <v xml:space="preserve">2.60 </v>
      </c>
      <c r="J80" s="5" t="str">
        <f t="shared" si="19"/>
        <v xml:space="preserve">1.72 </v>
      </c>
      <c r="K80" s="32">
        <f>'Raw Data'!C81</f>
        <v>1.9160341343</v>
      </c>
      <c r="L80" s="33">
        <f>'Raw Data'!D81</f>
        <v>5.2701212666000004</v>
      </c>
      <c r="M80" s="33">
        <f>'Raw Data'!E81</f>
        <v>2.8849315068000001</v>
      </c>
      <c r="N80" s="33">
        <f>'Raw Data'!F81</f>
        <v>1.3890410958999999</v>
      </c>
      <c r="O80" s="33">
        <f>'Raw Data'!G81</f>
        <v>2.5974998129000002</v>
      </c>
      <c r="P80" s="33">
        <f>'Raw Data'!H81</f>
        <v>1.7200688674</v>
      </c>
      <c r="Q80" s="2" t="str">
        <f>IF('Raw Data'!O81="s","s","")</f>
        <v/>
      </c>
      <c r="R80" s="2" t="str">
        <f>IF('Raw Data'!P81="s","s","")</f>
        <v/>
      </c>
      <c r="S80" s="2" t="str">
        <f>IF('Raw Data'!Q81="s","s","")</f>
        <v/>
      </c>
      <c r="T80" s="2" t="str">
        <f>IF('Raw Data'!R81="s","s","")</f>
        <v/>
      </c>
      <c r="U80" s="2" t="str">
        <f>IF('Raw Data'!S81="s","s","")</f>
        <v/>
      </c>
      <c r="V80" s="2" t="str">
        <f>IF('Raw Data'!T81="s","s","")</f>
        <v/>
      </c>
      <c r="W80" s="37" t="str">
        <f>IF('Raw Data'!AG81="t","(t)","")</f>
        <v/>
      </c>
      <c r="X80" s="2" t="str">
        <f>IF('Raw Data'!AH81="t","(t)","")</f>
        <v/>
      </c>
      <c r="Y80" s="2" t="str">
        <f>IF('Raw Data'!AI81="t","(t)","")</f>
        <v/>
      </c>
      <c r="Z80" s="2" t="str">
        <f>IF('Raw Data'!AJ81="t","(t)","")</f>
        <v/>
      </c>
      <c r="AA80" s="2" t="str">
        <f>IF('Raw Data'!AK81="t","(t)","")</f>
        <v/>
      </c>
      <c r="AB80" s="2" t="str">
        <f>IF('Raw Data'!AL81="t","(t)","")</f>
        <v/>
      </c>
    </row>
    <row r="81" spans="3:28" x14ac:dyDescent="0.3">
      <c r="C81" t="s">
        <v>13</v>
      </c>
      <c r="D81" t="s">
        <v>125</v>
      </c>
      <c r="E81" s="39" t="str">
        <f t="shared" si="14"/>
        <v xml:space="preserve">2.23 </v>
      </c>
      <c r="F81" s="5" t="str">
        <f t="shared" si="15"/>
        <v xml:space="preserve">2.42 </v>
      </c>
      <c r="G81" s="5" t="str">
        <f t="shared" si="16"/>
        <v xml:space="preserve">4.26 </v>
      </c>
      <c r="H81" s="5" t="str">
        <f t="shared" si="17"/>
        <v xml:space="preserve">1.68 </v>
      </c>
      <c r="I81" s="5" t="str">
        <f t="shared" si="18"/>
        <v xml:space="preserve">2.84 </v>
      </c>
      <c r="J81" s="5" t="str">
        <f t="shared" si="19"/>
        <v>1.91 (t)</v>
      </c>
      <c r="K81" s="32">
        <f>'Raw Data'!C82</f>
        <v>2.2306834343999999</v>
      </c>
      <c r="L81" s="33">
        <f>'Raw Data'!D82</f>
        <v>2.4219178081999999</v>
      </c>
      <c r="M81" s="33">
        <f>'Raw Data'!E82</f>
        <v>4.2598622650999998</v>
      </c>
      <c r="N81" s="33">
        <f>'Raw Data'!F82</f>
        <v>1.6837038701</v>
      </c>
      <c r="O81" s="33">
        <f>'Raw Data'!G82</f>
        <v>2.8366719065999999</v>
      </c>
      <c r="P81" s="33">
        <f>'Raw Data'!H82</f>
        <v>1.9123287671</v>
      </c>
      <c r="Q81" s="2" t="str">
        <f>IF('Raw Data'!O82="s","s","")</f>
        <v/>
      </c>
      <c r="R81" s="2" t="str">
        <f>IF('Raw Data'!P82="s","s","")</f>
        <v/>
      </c>
      <c r="S81" s="2" t="str">
        <f>IF('Raw Data'!Q82="s","s","")</f>
        <v/>
      </c>
      <c r="T81" s="2" t="str">
        <f>IF('Raw Data'!R82="s","s","")</f>
        <v/>
      </c>
      <c r="U81" s="2" t="str">
        <f>IF('Raw Data'!S82="s","s","")</f>
        <v/>
      </c>
      <c r="V81" s="2" t="str">
        <f>IF('Raw Data'!T82="s","s","")</f>
        <v/>
      </c>
      <c r="W81" s="37" t="str">
        <f>IF('Raw Data'!AG82="t","(t)","")</f>
        <v/>
      </c>
      <c r="X81" s="2" t="str">
        <f>IF('Raw Data'!AH82="t","(t)","")</f>
        <v/>
      </c>
      <c r="Y81" s="2" t="str">
        <f>IF('Raw Data'!AI82="t","(t)","")</f>
        <v/>
      </c>
      <c r="Z81" s="2" t="str">
        <f>IF('Raw Data'!AJ82="t","(t)","")</f>
        <v/>
      </c>
      <c r="AA81" s="2" t="str">
        <f>IF('Raw Data'!AK82="t","(t)","")</f>
        <v/>
      </c>
      <c r="AB81" s="2" t="str">
        <f>IF('Raw Data'!AL82="t","(t)","")</f>
        <v>(t)</v>
      </c>
    </row>
    <row r="82" spans="3:28" x14ac:dyDescent="0.3">
      <c r="C82" t="s">
        <v>13</v>
      </c>
      <c r="D82" t="s">
        <v>126</v>
      </c>
      <c r="E82" s="39" t="str">
        <f t="shared" si="14"/>
        <v xml:space="preserve">1.79 </v>
      </c>
      <c r="F82" s="5" t="str">
        <f t="shared" si="15"/>
        <v xml:space="preserve">2.66 </v>
      </c>
      <c r="G82" s="5" t="str">
        <f t="shared" si="16"/>
        <v xml:space="preserve">3.54 </v>
      </c>
      <c r="H82" s="5" t="str">
        <f t="shared" si="17"/>
        <v xml:space="preserve">1.45 </v>
      </c>
      <c r="I82" s="5" t="str">
        <f t="shared" si="18"/>
        <v xml:space="preserve">2.21 </v>
      </c>
      <c r="J82" s="5" t="str">
        <f t="shared" si="19"/>
        <v>0.92 (t)</v>
      </c>
      <c r="K82" s="32">
        <f>'Raw Data'!C83</f>
        <v>1.7918781345999999</v>
      </c>
      <c r="L82" s="33">
        <f>'Raw Data'!D83</f>
        <v>2.6602739726000002</v>
      </c>
      <c r="M82" s="33">
        <f>'Raw Data'!E83</f>
        <v>3.5371921551000001</v>
      </c>
      <c r="N82" s="33">
        <f>'Raw Data'!F83</f>
        <v>1.4472939591</v>
      </c>
      <c r="O82" s="33">
        <f>'Raw Data'!G83</f>
        <v>2.2082191780999998</v>
      </c>
      <c r="P82" s="33">
        <f>'Raw Data'!H83</f>
        <v>0.91599670629999996</v>
      </c>
      <c r="Q82" s="2" t="str">
        <f>IF('Raw Data'!O83="s","s","")</f>
        <v/>
      </c>
      <c r="R82" s="2" t="str">
        <f>IF('Raw Data'!P83="s","s","")</f>
        <v/>
      </c>
      <c r="S82" s="2" t="str">
        <f>IF('Raw Data'!Q83="s","s","")</f>
        <v/>
      </c>
      <c r="T82" s="2" t="str">
        <f>IF('Raw Data'!R83="s","s","")</f>
        <v/>
      </c>
      <c r="U82" s="2" t="str">
        <f>IF('Raw Data'!S83="s","s","")</f>
        <v/>
      </c>
      <c r="V82" s="2" t="str">
        <f>IF('Raw Data'!T83="s","s","")</f>
        <v/>
      </c>
      <c r="W82" s="37" t="str">
        <f>IF('Raw Data'!AG83="t","(t)","")</f>
        <v/>
      </c>
      <c r="X82" s="2" t="str">
        <f>IF('Raw Data'!AH83="t","(t)","")</f>
        <v/>
      </c>
      <c r="Y82" s="2" t="str">
        <f>IF('Raw Data'!AI83="t","(t)","")</f>
        <v/>
      </c>
      <c r="Z82" s="2" t="str">
        <f>IF('Raw Data'!AJ83="t","(t)","")</f>
        <v/>
      </c>
      <c r="AA82" s="2" t="str">
        <f>IF('Raw Data'!AK83="t","(t)","")</f>
        <v/>
      </c>
      <c r="AB82" s="2" t="str">
        <f>IF('Raw Data'!AL83="t","(t)","")</f>
        <v>(t)</v>
      </c>
    </row>
    <row r="83" spans="3:28" x14ac:dyDescent="0.3">
      <c r="C83" t="s">
        <v>13</v>
      </c>
      <c r="D83" t="s">
        <v>127</v>
      </c>
      <c r="E83" s="39" t="str">
        <f t="shared" si="14"/>
        <v xml:space="preserve">1.75 </v>
      </c>
      <c r="F83" s="5" t="str">
        <f t="shared" si="15"/>
        <v xml:space="preserve">3.67 </v>
      </c>
      <c r="G83" s="5" t="str">
        <f t="shared" si="16"/>
        <v xml:space="preserve">4.96 </v>
      </c>
      <c r="H83" s="5" t="str">
        <f t="shared" si="17"/>
        <v xml:space="preserve">1.07 </v>
      </c>
      <c r="I83" s="5" t="str">
        <f t="shared" si="18"/>
        <v xml:space="preserve">2.35 </v>
      </c>
      <c r="J83" s="5" t="str">
        <f t="shared" si="19"/>
        <v>2.61 (t)</v>
      </c>
      <c r="K83" s="32">
        <f>'Raw Data'!C84</f>
        <v>1.7536829104</v>
      </c>
      <c r="L83" s="33">
        <f>'Raw Data'!D84</f>
        <v>3.6684931506999998</v>
      </c>
      <c r="M83" s="33">
        <f>'Raw Data'!E84</f>
        <v>4.9616438356000003</v>
      </c>
      <c r="N83" s="33">
        <f>'Raw Data'!F84</f>
        <v>1.0675424807</v>
      </c>
      <c r="O83" s="33">
        <f>'Raw Data'!G84</f>
        <v>2.3546822367</v>
      </c>
      <c r="P83" s="33">
        <f>'Raw Data'!H84</f>
        <v>2.6136986301</v>
      </c>
      <c r="Q83" s="2" t="str">
        <f>IF('Raw Data'!O84="s","s","")</f>
        <v/>
      </c>
      <c r="R83" s="2" t="str">
        <f>IF('Raw Data'!P84="s","s","")</f>
        <v/>
      </c>
      <c r="S83" s="2" t="str">
        <f>IF('Raw Data'!Q84="s","s","")</f>
        <v/>
      </c>
      <c r="T83" s="2" t="str">
        <f>IF('Raw Data'!R84="s","s","")</f>
        <v/>
      </c>
      <c r="U83" s="2" t="str">
        <f>IF('Raw Data'!S84="s","s","")</f>
        <v/>
      </c>
      <c r="V83" s="2" t="str">
        <f>IF('Raw Data'!T84="s","s","")</f>
        <v/>
      </c>
      <c r="W83" s="37" t="str">
        <f>IF('Raw Data'!AG84="t","(t)","")</f>
        <v/>
      </c>
      <c r="X83" s="2" t="str">
        <f>IF('Raw Data'!AH84="t","(t)","")</f>
        <v/>
      </c>
      <c r="Y83" s="2" t="str">
        <f>IF('Raw Data'!AI84="t","(t)","")</f>
        <v/>
      </c>
      <c r="Z83" s="2" t="str">
        <f>IF('Raw Data'!AJ84="t","(t)","")</f>
        <v/>
      </c>
      <c r="AA83" s="2" t="str">
        <f>IF('Raw Data'!AK84="t","(t)","")</f>
        <v/>
      </c>
      <c r="AB83" s="2" t="str">
        <f>IF('Raw Data'!AL84="t","(t)","")</f>
        <v>(t)</v>
      </c>
    </row>
    <row r="84" spans="3:28" x14ac:dyDescent="0.3">
      <c r="C84" t="s">
        <v>16</v>
      </c>
      <c r="D84" t="s">
        <v>125</v>
      </c>
      <c r="E84" s="39" t="str">
        <f t="shared" si="14"/>
        <v>s</v>
      </c>
      <c r="F84" s="5" t="str">
        <f t="shared" si="15"/>
        <v xml:space="preserve">3.25 </v>
      </c>
      <c r="G84" s="5" t="str">
        <f t="shared" si="16"/>
        <v>s</v>
      </c>
      <c r="H84" s="5" t="str">
        <f t="shared" si="17"/>
        <v>1.77 (t)</v>
      </c>
      <c r="I84" s="5" t="str">
        <f t="shared" si="18"/>
        <v xml:space="preserve">2.08 </v>
      </c>
      <c r="J84" s="5" t="str">
        <f t="shared" si="19"/>
        <v xml:space="preserve">2.09 </v>
      </c>
      <c r="K84" s="32">
        <f>'Raw Data'!C85</f>
        <v>2.2648925817999999</v>
      </c>
      <c r="L84" s="33">
        <f>'Raw Data'!D85</f>
        <v>3.2506849314999999</v>
      </c>
      <c r="M84" s="33" t="str">
        <f>'Raw Data'!E85</f>
        <v xml:space="preserve"> </v>
      </c>
      <c r="N84" s="33">
        <f>'Raw Data'!F85</f>
        <v>1.7698630137</v>
      </c>
      <c r="O84" s="33">
        <f>'Raw Data'!G85</f>
        <v>2.0788082939999999</v>
      </c>
      <c r="P84" s="33">
        <f>'Raw Data'!H85</f>
        <v>2.0902387902999999</v>
      </c>
      <c r="Q84" s="2" t="str">
        <f>IF('Raw Data'!O85="s","s","")</f>
        <v>s</v>
      </c>
      <c r="R84" s="2" t="str">
        <f>IF('Raw Data'!P85="s","s","")</f>
        <v/>
      </c>
      <c r="S84" s="2" t="str">
        <f>IF('Raw Data'!Q85="s","s","")</f>
        <v>s</v>
      </c>
      <c r="T84" s="2" t="str">
        <f>IF('Raw Data'!R85="s","s","")</f>
        <v/>
      </c>
      <c r="U84" s="2" t="str">
        <f>IF('Raw Data'!S85="s","s","")</f>
        <v/>
      </c>
      <c r="V84" s="2" t="str">
        <f>IF('Raw Data'!T85="s","s","")</f>
        <v/>
      </c>
      <c r="W84" s="37" t="str">
        <f>IF('Raw Data'!AG85="t","(t)","")</f>
        <v>(t)</v>
      </c>
      <c r="X84" s="2" t="str">
        <f>IF('Raw Data'!AH85="t","(t)","")</f>
        <v/>
      </c>
      <c r="Y84" s="2" t="str">
        <f>IF('Raw Data'!AI85="t","(t)","")</f>
        <v/>
      </c>
      <c r="Z84" s="2" t="str">
        <f>IF('Raw Data'!AJ85="t","(t)","")</f>
        <v>(t)</v>
      </c>
      <c r="AA84" s="2" t="str">
        <f>IF('Raw Data'!AK85="t","(t)","")</f>
        <v/>
      </c>
      <c r="AB84" s="2" t="str">
        <f>IF('Raw Data'!AL85="t","(t)","")</f>
        <v/>
      </c>
    </row>
    <row r="85" spans="3:28" x14ac:dyDescent="0.3">
      <c r="C85" t="s">
        <v>16</v>
      </c>
      <c r="D85" t="s">
        <v>126</v>
      </c>
      <c r="E85" s="39" t="str">
        <f t="shared" si="14"/>
        <v>s</v>
      </c>
      <c r="F85" s="5" t="str">
        <f t="shared" si="15"/>
        <v xml:space="preserve">2.51 </v>
      </c>
      <c r="G85" s="5" t="str">
        <f t="shared" si="16"/>
        <v>s</v>
      </c>
      <c r="H85" s="5" t="str">
        <f t="shared" si="17"/>
        <v>1.50 (t)</v>
      </c>
      <c r="I85" s="5" t="str">
        <f t="shared" si="18"/>
        <v xml:space="preserve">1.93 </v>
      </c>
      <c r="J85" s="5" t="str">
        <f t="shared" si="19"/>
        <v xml:space="preserve">1.32 </v>
      </c>
      <c r="K85" s="32">
        <f>'Raw Data'!C86</f>
        <v>1.9315068493000001</v>
      </c>
      <c r="L85" s="33">
        <f>'Raw Data'!D86</f>
        <v>2.5075043041999998</v>
      </c>
      <c r="M85" s="33" t="str">
        <f>'Raw Data'!E86</f>
        <v xml:space="preserve"> </v>
      </c>
      <c r="N85" s="33">
        <f>'Raw Data'!F86</f>
        <v>1.4977243806</v>
      </c>
      <c r="O85" s="33">
        <f>'Raw Data'!G86</f>
        <v>1.9315068493000001</v>
      </c>
      <c r="P85" s="33">
        <f>'Raw Data'!H86</f>
        <v>1.3157945954000001</v>
      </c>
      <c r="Q85" s="2" t="str">
        <f>IF('Raw Data'!O86="s","s","")</f>
        <v>s</v>
      </c>
      <c r="R85" s="2" t="str">
        <f>IF('Raw Data'!P86="s","s","")</f>
        <v/>
      </c>
      <c r="S85" s="2" t="str">
        <f>IF('Raw Data'!Q86="s","s","")</f>
        <v>s</v>
      </c>
      <c r="T85" s="2" t="str">
        <f>IF('Raw Data'!R86="s","s","")</f>
        <v/>
      </c>
      <c r="U85" s="2" t="str">
        <f>IF('Raw Data'!S86="s","s","")</f>
        <v/>
      </c>
      <c r="V85" s="2" t="str">
        <f>IF('Raw Data'!T86="s","s","")</f>
        <v/>
      </c>
      <c r="W85" s="37" t="str">
        <f>IF('Raw Data'!AG86="t","(t)","")</f>
        <v>(t)</v>
      </c>
      <c r="X85" s="2" t="str">
        <f>IF('Raw Data'!AH86="t","(t)","")</f>
        <v/>
      </c>
      <c r="Y85" s="2" t="str">
        <f>IF('Raw Data'!AI86="t","(t)","")</f>
        <v/>
      </c>
      <c r="Z85" s="2" t="str">
        <f>IF('Raw Data'!AJ86="t","(t)","")</f>
        <v>(t)</v>
      </c>
      <c r="AA85" s="2" t="str">
        <f>IF('Raw Data'!AK86="t","(t)","")</f>
        <v/>
      </c>
      <c r="AB85" s="2" t="str">
        <f>IF('Raw Data'!AL86="t","(t)","")</f>
        <v/>
      </c>
    </row>
    <row r="86" spans="3:28" x14ac:dyDescent="0.3">
      <c r="C86" t="s">
        <v>16</v>
      </c>
      <c r="D86" t="s">
        <v>127</v>
      </c>
      <c r="E86" s="39" t="str">
        <f t="shared" si="14"/>
        <v>s</v>
      </c>
      <c r="F86" s="5" t="str">
        <f t="shared" si="15"/>
        <v xml:space="preserve">4.12 </v>
      </c>
      <c r="G86" s="5" t="str">
        <f t="shared" si="16"/>
        <v>s</v>
      </c>
      <c r="H86" s="5" t="str">
        <f t="shared" si="17"/>
        <v>0.56 (t)</v>
      </c>
      <c r="I86" s="5" t="str">
        <f t="shared" si="18"/>
        <v xml:space="preserve">2.00 </v>
      </c>
      <c r="J86" s="5" t="str">
        <f t="shared" si="19"/>
        <v xml:space="preserve">1.90 </v>
      </c>
      <c r="K86" s="32">
        <f>'Raw Data'!C87</f>
        <v>1.074552736</v>
      </c>
      <c r="L86" s="33">
        <f>'Raw Data'!D87</f>
        <v>4.1219178082000001</v>
      </c>
      <c r="M86" s="33" t="str">
        <f>'Raw Data'!E87</f>
        <v xml:space="preserve"> </v>
      </c>
      <c r="N86" s="33">
        <f>'Raw Data'!F87</f>
        <v>0.5583052624</v>
      </c>
      <c r="O86" s="33">
        <f>'Raw Data'!G87</f>
        <v>1.9985852234000001</v>
      </c>
      <c r="P86" s="33">
        <f>'Raw Data'!H87</f>
        <v>1.901369863</v>
      </c>
      <c r="Q86" s="2" t="str">
        <f>IF('Raw Data'!O87="s","s","")</f>
        <v>s</v>
      </c>
      <c r="R86" s="2" t="str">
        <f>IF('Raw Data'!P87="s","s","")</f>
        <v/>
      </c>
      <c r="S86" s="2" t="str">
        <f>IF('Raw Data'!Q87="s","s","")</f>
        <v>s</v>
      </c>
      <c r="T86" s="2" t="str">
        <f>IF('Raw Data'!R87="s","s","")</f>
        <v/>
      </c>
      <c r="U86" s="2" t="str">
        <f>IF('Raw Data'!S87="s","s","")</f>
        <v/>
      </c>
      <c r="V86" s="2" t="str">
        <f>IF('Raw Data'!T87="s","s","")</f>
        <v/>
      </c>
      <c r="W86" s="37" t="str">
        <f>IF('Raw Data'!AG87="t","(t)","")</f>
        <v>(t)</v>
      </c>
      <c r="X86" s="2" t="str">
        <f>IF('Raw Data'!AH87="t","(t)","")</f>
        <v/>
      </c>
      <c r="Y86" s="2" t="str">
        <f>IF('Raw Data'!AI87="t","(t)","")</f>
        <v/>
      </c>
      <c r="Z86" s="2" t="str">
        <f>IF('Raw Data'!AJ87="t","(t)","")</f>
        <v>(t)</v>
      </c>
      <c r="AA86" s="2" t="str">
        <f>IF('Raw Data'!AK87="t","(t)","")</f>
        <v/>
      </c>
      <c r="AB86" s="2" t="str">
        <f>IF('Raw Data'!AL87="t","(t)","")</f>
        <v/>
      </c>
    </row>
    <row r="87" spans="3:28" x14ac:dyDescent="0.3">
      <c r="C87" t="s">
        <v>18</v>
      </c>
      <c r="D87" t="s">
        <v>125</v>
      </c>
      <c r="E87" s="39" t="str">
        <f t="shared" si="14"/>
        <v xml:space="preserve">2.10 </v>
      </c>
      <c r="F87" s="5" t="str">
        <f t="shared" si="15"/>
        <v xml:space="preserve">3.50 </v>
      </c>
      <c r="G87" s="5" t="str">
        <f t="shared" si="16"/>
        <v xml:space="preserve">3.98 </v>
      </c>
      <c r="H87" s="5" t="str">
        <f t="shared" si="17"/>
        <v xml:space="preserve">1.41 </v>
      </c>
      <c r="I87" s="5" t="str">
        <f t="shared" si="18"/>
        <v xml:space="preserve">2.32 </v>
      </c>
      <c r="J87" s="5" t="str">
        <f t="shared" si="19"/>
        <v xml:space="preserve">1.57 </v>
      </c>
      <c r="K87" s="32">
        <f>'Raw Data'!C88</f>
        <v>2.1041095890000001</v>
      </c>
      <c r="L87" s="33">
        <f>'Raw Data'!D88</f>
        <v>3.5013698629999999</v>
      </c>
      <c r="M87" s="33">
        <f>'Raw Data'!E88</f>
        <v>3.9810389999</v>
      </c>
      <c r="N87" s="33">
        <f>'Raw Data'!F88</f>
        <v>1.4137435437000001</v>
      </c>
      <c r="O87" s="33">
        <f>'Raw Data'!G88</f>
        <v>2.3239913166999999</v>
      </c>
      <c r="P87" s="33">
        <f>'Raw Data'!H88</f>
        <v>1.5657534247</v>
      </c>
      <c r="Q87" s="2" t="str">
        <f>IF('Raw Data'!O88="s","s","")</f>
        <v/>
      </c>
      <c r="R87" s="2" t="str">
        <f>IF('Raw Data'!P88="s","s","")</f>
        <v/>
      </c>
      <c r="S87" s="2" t="str">
        <f>IF('Raw Data'!Q88="s","s","")</f>
        <v/>
      </c>
      <c r="T87" s="2" t="str">
        <f>IF('Raw Data'!R88="s","s","")</f>
        <v/>
      </c>
      <c r="U87" s="2" t="str">
        <f>IF('Raw Data'!S88="s","s","")</f>
        <v/>
      </c>
      <c r="V87" s="2" t="str">
        <f>IF('Raw Data'!T88="s","s","")</f>
        <v/>
      </c>
      <c r="W87" s="37" t="str">
        <f>IF('Raw Data'!AG88="t","(t)","")</f>
        <v/>
      </c>
      <c r="X87" s="2" t="str">
        <f>IF('Raw Data'!AH88="t","(t)","")</f>
        <v/>
      </c>
      <c r="Y87" s="2" t="str">
        <f>IF('Raw Data'!AI88="t","(t)","")</f>
        <v/>
      </c>
      <c r="Z87" s="2" t="str">
        <f>IF('Raw Data'!AJ88="t","(t)","")</f>
        <v/>
      </c>
      <c r="AA87" s="2" t="str">
        <f>IF('Raw Data'!AK88="t","(t)","")</f>
        <v/>
      </c>
      <c r="AB87" s="2" t="str">
        <f>IF('Raw Data'!AL88="t","(t)","")</f>
        <v/>
      </c>
    </row>
    <row r="88" spans="3:28" x14ac:dyDescent="0.3">
      <c r="C88" t="s">
        <v>18</v>
      </c>
      <c r="D88" t="s">
        <v>126</v>
      </c>
      <c r="E88" s="39" t="str">
        <f t="shared" ref="E88:E116" si="20">IF(Q88="s","s",IF(ISERROR(K88*1),"0",CONCATENATE(FIXED(K88,2)," ",W88)))</f>
        <v xml:space="preserve">1.97 </v>
      </c>
      <c r="F88" s="5" t="str">
        <f t="shared" ref="F88:F116" si="21">IF(R88="s","s",IF(ISERROR(L88*1),"0",CONCATENATE(FIXED(L88,2)," ",X88)))</f>
        <v xml:space="preserve">3.16 </v>
      </c>
      <c r="G88" s="5" t="str">
        <f t="shared" ref="G88:G116" si="22">IF(S88="s","s",IF(ISERROR(M88*1),"0",CONCATENATE(FIXED(M88,2)," ",Y88)))</f>
        <v xml:space="preserve">5.53 </v>
      </c>
      <c r="H88" s="5" t="str">
        <f t="shared" ref="H88:H116" si="23">IF(T88="s","s",IF(ISERROR(N88*1),"0",CONCATENATE(FIXED(N88,2)," ",Z88)))</f>
        <v xml:space="preserve">1.40 </v>
      </c>
      <c r="I88" s="5" t="str">
        <f t="shared" ref="I88:I116" si="24">IF(U88="s","s",IF(ISERROR(O88*1),"0",CONCATENATE(FIXED(O88,2)," ",AA88)))</f>
        <v xml:space="preserve">3.23 </v>
      </c>
      <c r="J88" s="5" t="str">
        <f t="shared" ref="J88:J116" si="25">IF(V88="s","s",IF(ISERROR(P88*1),"0",CONCATENATE(FIXED(P88,2)," ",AB88)))</f>
        <v xml:space="preserve">0.51 </v>
      </c>
      <c r="K88" s="32">
        <f>'Raw Data'!C89</f>
        <v>1.9739726027</v>
      </c>
      <c r="L88" s="33">
        <f>'Raw Data'!D89</f>
        <v>3.1561643836000002</v>
      </c>
      <c r="M88" s="33">
        <f>'Raw Data'!E89</f>
        <v>5.5323901490000003</v>
      </c>
      <c r="N88" s="33">
        <f>'Raw Data'!F89</f>
        <v>1.3963545176000001</v>
      </c>
      <c r="O88" s="33">
        <f>'Raw Data'!G89</f>
        <v>3.2335616437999999</v>
      </c>
      <c r="P88" s="33">
        <f>'Raw Data'!H89</f>
        <v>0.51420016469999996</v>
      </c>
      <c r="Q88" s="2" t="str">
        <f>IF('Raw Data'!O89="s","s","")</f>
        <v/>
      </c>
      <c r="R88" s="2" t="str">
        <f>IF('Raw Data'!P89="s","s","")</f>
        <v/>
      </c>
      <c r="S88" s="2" t="str">
        <f>IF('Raw Data'!Q89="s","s","")</f>
        <v/>
      </c>
      <c r="T88" s="2" t="str">
        <f>IF('Raw Data'!R89="s","s","")</f>
        <v/>
      </c>
      <c r="U88" s="2" t="str">
        <f>IF('Raw Data'!S89="s","s","")</f>
        <v/>
      </c>
      <c r="V88" s="2" t="str">
        <f>IF('Raw Data'!T89="s","s","")</f>
        <v/>
      </c>
      <c r="W88" s="37" t="str">
        <f>IF('Raw Data'!AG89="t","(t)","")</f>
        <v/>
      </c>
      <c r="X88" s="2" t="str">
        <f>IF('Raw Data'!AH89="t","(t)","")</f>
        <v/>
      </c>
      <c r="Y88" s="2" t="str">
        <f>IF('Raw Data'!AI89="t","(t)","")</f>
        <v/>
      </c>
      <c r="Z88" s="2" t="str">
        <f>IF('Raw Data'!AJ89="t","(t)","")</f>
        <v/>
      </c>
      <c r="AA88" s="2" t="str">
        <f>IF('Raw Data'!AK89="t","(t)","")</f>
        <v/>
      </c>
      <c r="AB88" s="2" t="str">
        <f>IF('Raw Data'!AL89="t","(t)","")</f>
        <v/>
      </c>
    </row>
    <row r="89" spans="3:28" x14ac:dyDescent="0.3">
      <c r="C89" t="s">
        <v>18</v>
      </c>
      <c r="D89" t="s">
        <v>127</v>
      </c>
      <c r="E89" s="39" t="str">
        <f t="shared" si="20"/>
        <v xml:space="preserve">1.83 </v>
      </c>
      <c r="F89" s="5" t="str">
        <f t="shared" si="21"/>
        <v xml:space="preserve">4.89 </v>
      </c>
      <c r="G89" s="5" t="str">
        <f t="shared" si="22"/>
        <v xml:space="preserve">4.15 </v>
      </c>
      <c r="H89" s="5" t="str">
        <f t="shared" si="23"/>
        <v xml:space="preserve">0.89 </v>
      </c>
      <c r="I89" s="5" t="str">
        <f t="shared" si="24"/>
        <v xml:space="preserve">3.53 </v>
      </c>
      <c r="J89" s="5" t="str">
        <f t="shared" si="25"/>
        <v xml:space="preserve">1.49 </v>
      </c>
      <c r="K89" s="32">
        <f>'Raw Data'!C90</f>
        <v>1.8301369863000001</v>
      </c>
      <c r="L89" s="33">
        <f>'Raw Data'!D90</f>
        <v>4.8881652818000001</v>
      </c>
      <c r="M89" s="33">
        <f>'Raw Data'!E90</f>
        <v>4.1534246574999996</v>
      </c>
      <c r="N89" s="33">
        <f>'Raw Data'!F90</f>
        <v>0.88934800510000001</v>
      </c>
      <c r="O89" s="33">
        <f>'Raw Data'!G90</f>
        <v>3.5260273973</v>
      </c>
      <c r="P89" s="33">
        <f>'Raw Data'!H90</f>
        <v>1.4945205479000001</v>
      </c>
      <c r="Q89" s="2" t="str">
        <f>IF('Raw Data'!O90="s","s","")</f>
        <v/>
      </c>
      <c r="R89" s="2" t="str">
        <f>IF('Raw Data'!P90="s","s","")</f>
        <v/>
      </c>
      <c r="S89" s="2" t="str">
        <f>IF('Raw Data'!Q90="s","s","")</f>
        <v/>
      </c>
      <c r="T89" s="2" t="str">
        <f>IF('Raw Data'!R90="s","s","")</f>
        <v/>
      </c>
      <c r="U89" s="2" t="str">
        <f>IF('Raw Data'!S90="s","s","")</f>
        <v/>
      </c>
      <c r="V89" s="2" t="str">
        <f>IF('Raw Data'!T90="s","s","")</f>
        <v/>
      </c>
      <c r="W89" s="37" t="str">
        <f>IF('Raw Data'!AG90="t","(t)","")</f>
        <v/>
      </c>
      <c r="X89" s="2" t="str">
        <f>IF('Raw Data'!AH90="t","(t)","")</f>
        <v/>
      </c>
      <c r="Y89" s="2" t="str">
        <f>IF('Raw Data'!AI90="t","(t)","")</f>
        <v/>
      </c>
      <c r="Z89" s="2" t="str">
        <f>IF('Raw Data'!AJ90="t","(t)","")</f>
        <v/>
      </c>
      <c r="AA89" s="2" t="str">
        <f>IF('Raw Data'!AK90="t","(t)","")</f>
        <v/>
      </c>
      <c r="AB89" s="2" t="str">
        <f>IF('Raw Data'!AL90="t","(t)","")</f>
        <v/>
      </c>
    </row>
    <row r="90" spans="3:28" x14ac:dyDescent="0.3">
      <c r="C90" t="s">
        <v>15</v>
      </c>
      <c r="D90" t="s">
        <v>125</v>
      </c>
      <c r="E90" s="39" t="str">
        <f t="shared" si="20"/>
        <v xml:space="preserve">2.53 </v>
      </c>
      <c r="F90" s="5" t="str">
        <f t="shared" si="21"/>
        <v>3.26 (t)</v>
      </c>
      <c r="G90" s="5" t="str">
        <f t="shared" si="22"/>
        <v xml:space="preserve">4.16 </v>
      </c>
      <c r="H90" s="5" t="str">
        <f t="shared" si="23"/>
        <v>2.02 (t)</v>
      </c>
      <c r="I90" s="5" t="str">
        <f t="shared" si="24"/>
        <v xml:space="preserve">2.71 </v>
      </c>
      <c r="J90" s="5" t="str">
        <f t="shared" si="25"/>
        <v xml:space="preserve">1.88 </v>
      </c>
      <c r="K90" s="32">
        <f>'Raw Data'!C91</f>
        <v>2.5287671233000002</v>
      </c>
      <c r="L90" s="33">
        <f>'Raw Data'!D91</f>
        <v>3.2613855828</v>
      </c>
      <c r="M90" s="33">
        <f>'Raw Data'!E91</f>
        <v>4.1630136986000004</v>
      </c>
      <c r="N90" s="33">
        <f>'Raw Data'!F91</f>
        <v>2.0239875738999999</v>
      </c>
      <c r="O90" s="33">
        <f>'Raw Data'!G91</f>
        <v>2.7090650498</v>
      </c>
      <c r="P90" s="33">
        <f>'Raw Data'!H91</f>
        <v>1.8845422562</v>
      </c>
      <c r="Q90" s="2" t="str">
        <f>IF('Raw Data'!O91="s","s","")</f>
        <v/>
      </c>
      <c r="R90" s="2" t="str">
        <f>IF('Raw Data'!P91="s","s","")</f>
        <v/>
      </c>
      <c r="S90" s="2" t="str">
        <f>IF('Raw Data'!Q91="s","s","")</f>
        <v/>
      </c>
      <c r="T90" s="2" t="str">
        <f>IF('Raw Data'!R91="s","s","")</f>
        <v/>
      </c>
      <c r="U90" s="2" t="str">
        <f>IF('Raw Data'!S91="s","s","")</f>
        <v/>
      </c>
      <c r="V90" s="2" t="str">
        <f>IF('Raw Data'!T91="s","s","")</f>
        <v/>
      </c>
      <c r="W90" s="37" t="str">
        <f>IF('Raw Data'!AG91="t","(t)","")</f>
        <v/>
      </c>
      <c r="X90" s="2" t="str">
        <f>IF('Raw Data'!AH91="t","(t)","")</f>
        <v>(t)</v>
      </c>
      <c r="Y90" s="2" t="str">
        <f>IF('Raw Data'!AI91="t","(t)","")</f>
        <v/>
      </c>
      <c r="Z90" s="2" t="str">
        <f>IF('Raw Data'!AJ91="t","(t)","")</f>
        <v>(t)</v>
      </c>
      <c r="AA90" s="2" t="str">
        <f>IF('Raw Data'!AK91="t","(t)","")</f>
        <v/>
      </c>
      <c r="AB90" s="2" t="str">
        <f>IF('Raw Data'!AL91="t","(t)","")</f>
        <v/>
      </c>
    </row>
    <row r="91" spans="3:28" x14ac:dyDescent="0.3">
      <c r="C91" t="s">
        <v>15</v>
      </c>
      <c r="D91" t="s">
        <v>126</v>
      </c>
      <c r="E91" s="39" t="str">
        <f t="shared" si="20"/>
        <v xml:space="preserve">2.32 </v>
      </c>
      <c r="F91" s="5" t="str">
        <f t="shared" si="21"/>
        <v>2.54 (t)</v>
      </c>
      <c r="G91" s="5" t="str">
        <f t="shared" si="22"/>
        <v xml:space="preserve">3.88 </v>
      </c>
      <c r="H91" s="5" t="str">
        <f t="shared" si="23"/>
        <v>1.90 (t)</v>
      </c>
      <c r="I91" s="5" t="str">
        <f t="shared" si="24"/>
        <v xml:space="preserve">3.49 </v>
      </c>
      <c r="J91" s="5" t="str">
        <f t="shared" si="25"/>
        <v xml:space="preserve">1.27 </v>
      </c>
      <c r="K91" s="32">
        <f>'Raw Data'!C92</f>
        <v>2.3178082191999998</v>
      </c>
      <c r="L91" s="33">
        <f>'Raw Data'!D92</f>
        <v>2.5420053895999999</v>
      </c>
      <c r="M91" s="33">
        <f>'Raw Data'!E92</f>
        <v>3.8756531177000002</v>
      </c>
      <c r="N91" s="33">
        <f>'Raw Data'!F92</f>
        <v>1.9006886743</v>
      </c>
      <c r="O91" s="33">
        <f>'Raw Data'!G92</f>
        <v>3.4931506848999998</v>
      </c>
      <c r="P91" s="33">
        <f>'Raw Data'!H92</f>
        <v>1.2667078374</v>
      </c>
      <c r="Q91" s="2" t="str">
        <f>IF('Raw Data'!O92="s","s","")</f>
        <v/>
      </c>
      <c r="R91" s="2" t="str">
        <f>IF('Raw Data'!P92="s","s","")</f>
        <v/>
      </c>
      <c r="S91" s="2" t="str">
        <f>IF('Raw Data'!Q92="s","s","")</f>
        <v/>
      </c>
      <c r="T91" s="2" t="str">
        <f>IF('Raw Data'!R92="s","s","")</f>
        <v/>
      </c>
      <c r="U91" s="2" t="str">
        <f>IF('Raw Data'!S92="s","s","")</f>
        <v/>
      </c>
      <c r="V91" s="2" t="str">
        <f>IF('Raw Data'!T92="s","s","")</f>
        <v/>
      </c>
      <c r="W91" s="37" t="str">
        <f>IF('Raw Data'!AG92="t","(t)","")</f>
        <v/>
      </c>
      <c r="X91" s="2" t="str">
        <f>IF('Raw Data'!AH92="t","(t)","")</f>
        <v>(t)</v>
      </c>
      <c r="Y91" s="2" t="str">
        <f>IF('Raw Data'!AI92="t","(t)","")</f>
        <v/>
      </c>
      <c r="Z91" s="2" t="str">
        <f>IF('Raw Data'!AJ92="t","(t)","")</f>
        <v>(t)</v>
      </c>
      <c r="AA91" s="2" t="str">
        <f>IF('Raw Data'!AK92="t","(t)","")</f>
        <v/>
      </c>
      <c r="AB91" s="2" t="str">
        <f>IF('Raw Data'!AL92="t","(t)","")</f>
        <v/>
      </c>
    </row>
    <row r="92" spans="3:28" x14ac:dyDescent="0.3">
      <c r="C92" t="s">
        <v>15</v>
      </c>
      <c r="D92" t="s">
        <v>127</v>
      </c>
      <c r="E92" s="39" t="str">
        <f t="shared" si="20"/>
        <v xml:space="preserve">2.10 </v>
      </c>
      <c r="F92" s="5" t="str">
        <f t="shared" si="21"/>
        <v>5.78 (t)</v>
      </c>
      <c r="G92" s="5" t="str">
        <f t="shared" si="22"/>
        <v xml:space="preserve">4.02 </v>
      </c>
      <c r="H92" s="5" t="str">
        <f t="shared" si="23"/>
        <v>1.17 (t)</v>
      </c>
      <c r="I92" s="5" t="str">
        <f t="shared" si="24"/>
        <v xml:space="preserve">3.41 </v>
      </c>
      <c r="J92" s="5" t="str">
        <f t="shared" si="25"/>
        <v xml:space="preserve">1.56 </v>
      </c>
      <c r="K92" s="32">
        <f>'Raw Data'!C93</f>
        <v>2.1013698629999999</v>
      </c>
      <c r="L92" s="33">
        <f>'Raw Data'!D93</f>
        <v>5.7824500337</v>
      </c>
      <c r="M92" s="33">
        <f>'Raw Data'!E93</f>
        <v>4.0219178082000004</v>
      </c>
      <c r="N92" s="33">
        <f>'Raw Data'!F93</f>
        <v>1.1712328767</v>
      </c>
      <c r="O92" s="33">
        <f>'Raw Data'!G93</f>
        <v>3.4095890410999998</v>
      </c>
      <c r="P92" s="33">
        <f>'Raw Data'!H93</f>
        <v>1.5589041096</v>
      </c>
      <c r="Q92" s="2" t="str">
        <f>IF('Raw Data'!O93="s","s","")</f>
        <v/>
      </c>
      <c r="R92" s="2" t="str">
        <f>IF('Raw Data'!P93="s","s","")</f>
        <v/>
      </c>
      <c r="S92" s="2" t="str">
        <f>IF('Raw Data'!Q93="s","s","")</f>
        <v/>
      </c>
      <c r="T92" s="2" t="str">
        <f>IF('Raw Data'!R93="s","s","")</f>
        <v/>
      </c>
      <c r="U92" s="2" t="str">
        <f>IF('Raw Data'!S93="s","s","")</f>
        <v/>
      </c>
      <c r="V92" s="2" t="str">
        <f>IF('Raw Data'!T93="s","s","")</f>
        <v/>
      </c>
      <c r="W92" s="37" t="str">
        <f>IF('Raw Data'!AG93="t","(t)","")</f>
        <v/>
      </c>
      <c r="X92" s="2" t="str">
        <f>IF('Raw Data'!AH93="t","(t)","")</f>
        <v>(t)</v>
      </c>
      <c r="Y92" s="2" t="str">
        <f>IF('Raw Data'!AI93="t","(t)","")</f>
        <v/>
      </c>
      <c r="Z92" s="2" t="str">
        <f>IF('Raw Data'!AJ93="t","(t)","")</f>
        <v>(t)</v>
      </c>
      <c r="AA92" s="2" t="str">
        <f>IF('Raw Data'!AK93="t","(t)","")</f>
        <v/>
      </c>
      <c r="AB92" s="2" t="str">
        <f>IF('Raw Data'!AL93="t","(t)","")</f>
        <v/>
      </c>
    </row>
    <row r="93" spans="3:28" x14ac:dyDescent="0.3">
      <c r="C93" t="s">
        <v>17</v>
      </c>
      <c r="D93" t="s">
        <v>125</v>
      </c>
      <c r="E93" s="39" t="str">
        <f t="shared" si="20"/>
        <v xml:space="preserve">1.95 </v>
      </c>
      <c r="F93" s="5" t="str">
        <f t="shared" si="21"/>
        <v>2.36 (t)</v>
      </c>
      <c r="G93" s="5" t="str">
        <f t="shared" si="22"/>
        <v xml:space="preserve">3.14 </v>
      </c>
      <c r="H93" s="5" t="str">
        <f t="shared" si="23"/>
        <v>1.92 (t)</v>
      </c>
      <c r="I93" s="5" t="str">
        <f t="shared" si="24"/>
        <v xml:space="preserve">1.78 </v>
      </c>
      <c r="J93" s="5" t="str">
        <f t="shared" si="25"/>
        <v>1.53 (t)</v>
      </c>
      <c r="K93" s="32">
        <f>'Raw Data'!C94</f>
        <v>1.9479564339</v>
      </c>
      <c r="L93" s="33">
        <f>'Raw Data'!D94</f>
        <v>2.3643835616</v>
      </c>
      <c r="M93" s="33">
        <f>'Raw Data'!E94</f>
        <v>3.1397260274000001</v>
      </c>
      <c r="N93" s="33">
        <f>'Raw Data'!F94</f>
        <v>1.9224492850999999</v>
      </c>
      <c r="O93" s="33">
        <f>'Raw Data'!G94</f>
        <v>1.7767123288</v>
      </c>
      <c r="P93" s="33">
        <f>'Raw Data'!H94</f>
        <v>1.5334830451000001</v>
      </c>
      <c r="Q93" s="2" t="str">
        <f>IF('Raw Data'!O94="s","s","")</f>
        <v/>
      </c>
      <c r="R93" s="2" t="str">
        <f>IF('Raw Data'!P94="s","s","")</f>
        <v/>
      </c>
      <c r="S93" s="2" t="str">
        <f>IF('Raw Data'!Q94="s","s","")</f>
        <v/>
      </c>
      <c r="T93" s="2" t="str">
        <f>IF('Raw Data'!R94="s","s","")</f>
        <v/>
      </c>
      <c r="U93" s="2" t="str">
        <f>IF('Raw Data'!S94="s","s","")</f>
        <v/>
      </c>
      <c r="V93" s="2" t="str">
        <f>IF('Raw Data'!T94="s","s","")</f>
        <v/>
      </c>
      <c r="W93" s="37" t="str">
        <f>IF('Raw Data'!AG94="t","(t)","")</f>
        <v/>
      </c>
      <c r="X93" s="2" t="str">
        <f>IF('Raw Data'!AH94="t","(t)","")</f>
        <v>(t)</v>
      </c>
      <c r="Y93" s="2" t="str">
        <f>IF('Raw Data'!AI94="t","(t)","")</f>
        <v/>
      </c>
      <c r="Z93" s="2" t="str">
        <f>IF('Raw Data'!AJ94="t","(t)","")</f>
        <v>(t)</v>
      </c>
      <c r="AA93" s="2" t="str">
        <f>IF('Raw Data'!AK94="t","(t)","")</f>
        <v/>
      </c>
      <c r="AB93" s="2" t="str">
        <f>IF('Raw Data'!AL94="t","(t)","")</f>
        <v>(t)</v>
      </c>
    </row>
    <row r="94" spans="3:28" x14ac:dyDescent="0.3">
      <c r="C94" t="s">
        <v>17</v>
      </c>
      <c r="D94" t="s">
        <v>126</v>
      </c>
      <c r="E94" s="39" t="str">
        <f t="shared" si="20"/>
        <v xml:space="preserve">2.17 </v>
      </c>
      <c r="F94" s="5" t="str">
        <f t="shared" si="21"/>
        <v>2.49 (t)</v>
      </c>
      <c r="G94" s="5" t="str">
        <f t="shared" si="22"/>
        <v xml:space="preserve">2.89 </v>
      </c>
      <c r="H94" s="5" t="str">
        <f t="shared" si="23"/>
        <v>2.12 (t)</v>
      </c>
      <c r="I94" s="5" t="str">
        <f t="shared" si="24"/>
        <v xml:space="preserve">2.67 </v>
      </c>
      <c r="J94" s="5" t="str">
        <f t="shared" si="25"/>
        <v>1.20 (t)</v>
      </c>
      <c r="K94" s="32">
        <f>'Raw Data'!C95</f>
        <v>2.1671232877</v>
      </c>
      <c r="L94" s="33">
        <f>'Raw Data'!D95</f>
        <v>2.4917808218999999</v>
      </c>
      <c r="M94" s="33">
        <f>'Raw Data'!E95</f>
        <v>2.8928362901</v>
      </c>
      <c r="N94" s="33">
        <f>'Raw Data'!F95</f>
        <v>2.1199266412000002</v>
      </c>
      <c r="O94" s="33">
        <f>'Raw Data'!G95</f>
        <v>2.6671232877</v>
      </c>
      <c r="P94" s="33">
        <f>'Raw Data'!H95</f>
        <v>1.1968036529999999</v>
      </c>
      <c r="Q94" s="2" t="str">
        <f>IF('Raw Data'!O95="s","s","")</f>
        <v/>
      </c>
      <c r="R94" s="2" t="str">
        <f>IF('Raw Data'!P95="s","s","")</f>
        <v/>
      </c>
      <c r="S94" s="2" t="str">
        <f>IF('Raw Data'!Q95="s","s","")</f>
        <v/>
      </c>
      <c r="T94" s="2" t="str">
        <f>IF('Raw Data'!R95="s","s","")</f>
        <v/>
      </c>
      <c r="U94" s="2" t="str">
        <f>IF('Raw Data'!S95="s","s","")</f>
        <v/>
      </c>
      <c r="V94" s="2" t="str">
        <f>IF('Raw Data'!T95="s","s","")</f>
        <v/>
      </c>
      <c r="W94" s="37" t="str">
        <f>IF('Raw Data'!AG95="t","(t)","")</f>
        <v/>
      </c>
      <c r="X94" s="2" t="str">
        <f>IF('Raw Data'!AH95="t","(t)","")</f>
        <v>(t)</v>
      </c>
      <c r="Y94" s="2" t="str">
        <f>IF('Raw Data'!AI95="t","(t)","")</f>
        <v/>
      </c>
      <c r="Z94" s="2" t="str">
        <f>IF('Raw Data'!AJ95="t","(t)","")</f>
        <v>(t)</v>
      </c>
      <c r="AA94" s="2" t="str">
        <f>IF('Raw Data'!AK95="t","(t)","")</f>
        <v/>
      </c>
      <c r="AB94" s="2" t="str">
        <f>IF('Raw Data'!AL95="t","(t)","")</f>
        <v>(t)</v>
      </c>
    </row>
    <row r="95" spans="3:28" x14ac:dyDescent="0.3">
      <c r="C95" t="s">
        <v>17</v>
      </c>
      <c r="D95" t="s">
        <v>127</v>
      </c>
      <c r="E95" s="39" t="str">
        <f t="shared" si="20"/>
        <v xml:space="preserve">1.92 </v>
      </c>
      <c r="F95" s="5" t="str">
        <f t="shared" si="21"/>
        <v>5.42 (t)</v>
      </c>
      <c r="G95" s="5" t="str">
        <f t="shared" si="22"/>
        <v xml:space="preserve">4.14 </v>
      </c>
      <c r="H95" s="5" t="str">
        <f t="shared" si="23"/>
        <v>1.04 (t)</v>
      </c>
      <c r="I95" s="5" t="str">
        <f t="shared" si="24"/>
        <v xml:space="preserve">3.14 </v>
      </c>
      <c r="J95" s="5" t="str">
        <f t="shared" si="25"/>
        <v>2.61 (t)</v>
      </c>
      <c r="K95" s="32">
        <f>'Raw Data'!C96</f>
        <v>1.9158282806</v>
      </c>
      <c r="L95" s="33">
        <f>'Raw Data'!D96</f>
        <v>5.4167265514</v>
      </c>
      <c r="M95" s="33">
        <f>'Raw Data'!E96</f>
        <v>4.1369863014000003</v>
      </c>
      <c r="N95" s="33">
        <f>'Raw Data'!F96</f>
        <v>1.0410958904000001</v>
      </c>
      <c r="O95" s="33">
        <f>'Raw Data'!G96</f>
        <v>3.1371696983000001</v>
      </c>
      <c r="P95" s="33">
        <f>'Raw Data'!H96</f>
        <v>2.6082191781000001</v>
      </c>
      <c r="Q95" s="2" t="str">
        <f>IF('Raw Data'!O96="s","s","")</f>
        <v/>
      </c>
      <c r="R95" s="2" t="str">
        <f>IF('Raw Data'!P96="s","s","")</f>
        <v/>
      </c>
      <c r="S95" s="2" t="str">
        <f>IF('Raw Data'!Q96="s","s","")</f>
        <v/>
      </c>
      <c r="T95" s="2" t="str">
        <f>IF('Raw Data'!R96="s","s","")</f>
        <v/>
      </c>
      <c r="U95" s="2" t="str">
        <f>IF('Raw Data'!S96="s","s","")</f>
        <v/>
      </c>
      <c r="V95" s="2" t="str">
        <f>IF('Raw Data'!T96="s","s","")</f>
        <v/>
      </c>
      <c r="W95" s="37" t="str">
        <f>IF('Raw Data'!AG96="t","(t)","")</f>
        <v/>
      </c>
      <c r="X95" s="2" t="str">
        <f>IF('Raw Data'!AH96="t","(t)","")</f>
        <v>(t)</v>
      </c>
      <c r="Y95" s="2" t="str">
        <f>IF('Raw Data'!AI96="t","(t)","")</f>
        <v/>
      </c>
      <c r="Z95" s="2" t="str">
        <f>IF('Raw Data'!AJ96="t","(t)","")</f>
        <v>(t)</v>
      </c>
      <c r="AA95" s="2" t="str">
        <f>IF('Raw Data'!AK96="t","(t)","")</f>
        <v/>
      </c>
      <c r="AB95" s="2" t="str">
        <f>IF('Raw Data'!AL96="t","(t)","")</f>
        <v>(t)</v>
      </c>
    </row>
    <row r="96" spans="3:28" x14ac:dyDescent="0.3">
      <c r="C96" t="s">
        <v>20</v>
      </c>
      <c r="D96" t="s">
        <v>125</v>
      </c>
      <c r="E96" s="39" t="str">
        <f t="shared" si="20"/>
        <v xml:space="preserve">2.54 </v>
      </c>
      <c r="F96" s="5" t="str">
        <f t="shared" si="21"/>
        <v xml:space="preserve">4.12 </v>
      </c>
      <c r="G96" s="5" t="str">
        <f t="shared" si="22"/>
        <v xml:space="preserve">3.65 </v>
      </c>
      <c r="H96" s="5" t="str">
        <f t="shared" si="23"/>
        <v xml:space="preserve">0.97 </v>
      </c>
      <c r="I96" s="5" t="str">
        <f t="shared" si="24"/>
        <v xml:space="preserve">3.35 </v>
      </c>
      <c r="J96" s="5" t="str">
        <f t="shared" si="25"/>
        <v xml:space="preserve">2.15 </v>
      </c>
      <c r="K96" s="32">
        <f>'Raw Data'!C97</f>
        <v>2.5369863013999998</v>
      </c>
      <c r="L96" s="33">
        <f>'Raw Data'!D97</f>
        <v>4.1174863388</v>
      </c>
      <c r="M96" s="33">
        <f>'Raw Data'!E97</f>
        <v>3.6507223595</v>
      </c>
      <c r="N96" s="33">
        <f>'Raw Data'!F97</f>
        <v>0.97401377349999996</v>
      </c>
      <c r="O96" s="33">
        <f>'Raw Data'!G97</f>
        <v>3.3453626768000002</v>
      </c>
      <c r="P96" s="33">
        <f>'Raw Data'!H97</f>
        <v>2.1534246575</v>
      </c>
      <c r="Q96" s="2" t="str">
        <f>IF('Raw Data'!O97="s","s","")</f>
        <v/>
      </c>
      <c r="R96" s="2" t="str">
        <f>IF('Raw Data'!P97="s","s","")</f>
        <v/>
      </c>
      <c r="S96" s="2" t="str">
        <f>IF('Raw Data'!Q97="s","s","")</f>
        <v/>
      </c>
      <c r="T96" s="2" t="str">
        <f>IF('Raw Data'!R97="s","s","")</f>
        <v/>
      </c>
      <c r="U96" s="2" t="str">
        <f>IF('Raw Data'!S97="s","s","")</f>
        <v/>
      </c>
      <c r="V96" s="2" t="str">
        <f>IF('Raw Data'!T97="s","s","")</f>
        <v/>
      </c>
      <c r="W96" s="37" t="str">
        <f>IF('Raw Data'!AG97="t","(t)","")</f>
        <v/>
      </c>
      <c r="X96" s="2" t="str">
        <f>IF('Raw Data'!AH97="t","(t)","")</f>
        <v/>
      </c>
      <c r="Y96" s="2" t="str">
        <f>IF('Raw Data'!AI97="t","(t)","")</f>
        <v/>
      </c>
      <c r="Z96" s="2" t="str">
        <f>IF('Raw Data'!AJ97="t","(t)","")</f>
        <v/>
      </c>
      <c r="AA96" s="2" t="str">
        <f>IF('Raw Data'!AK97="t","(t)","")</f>
        <v/>
      </c>
      <c r="AB96" s="2" t="str">
        <f>IF('Raw Data'!AL97="t","(t)","")</f>
        <v/>
      </c>
    </row>
    <row r="97" spans="3:28" x14ac:dyDescent="0.3">
      <c r="C97" t="s">
        <v>20</v>
      </c>
      <c r="D97" t="s">
        <v>126</v>
      </c>
      <c r="E97" s="39" t="str">
        <f t="shared" si="20"/>
        <v>s</v>
      </c>
      <c r="F97" s="5" t="str">
        <f t="shared" si="21"/>
        <v xml:space="preserve">3.42 </v>
      </c>
      <c r="G97" s="5" t="str">
        <f t="shared" si="22"/>
        <v>s</v>
      </c>
      <c r="H97" s="5" t="str">
        <f t="shared" si="23"/>
        <v xml:space="preserve">2.33 </v>
      </c>
      <c r="I97" s="5" t="str">
        <f t="shared" si="24"/>
        <v xml:space="preserve">3.64 </v>
      </c>
      <c r="J97" s="5" t="str">
        <f t="shared" si="25"/>
        <v xml:space="preserve">1.76 </v>
      </c>
      <c r="K97" s="32">
        <f>'Raw Data'!C98</f>
        <v>2.3936372483000001</v>
      </c>
      <c r="L97" s="33">
        <f>'Raw Data'!D98</f>
        <v>3.4246575342000001</v>
      </c>
      <c r="M97" s="33" t="str">
        <f>'Raw Data'!E98</f>
        <v xml:space="preserve"> </v>
      </c>
      <c r="N97" s="33">
        <f>'Raw Data'!F98</f>
        <v>2.3315068493000002</v>
      </c>
      <c r="O97" s="33">
        <f>'Raw Data'!G98</f>
        <v>3.6438356164000001</v>
      </c>
      <c r="P97" s="33">
        <f>'Raw Data'!H98</f>
        <v>1.7561643836</v>
      </c>
      <c r="Q97" s="2" t="str">
        <f>IF('Raw Data'!O98="s","s","")</f>
        <v>s</v>
      </c>
      <c r="R97" s="2" t="str">
        <f>IF('Raw Data'!P98="s","s","")</f>
        <v/>
      </c>
      <c r="S97" s="2" t="str">
        <f>IF('Raw Data'!Q98="s","s","")</f>
        <v>s</v>
      </c>
      <c r="T97" s="2" t="str">
        <f>IF('Raw Data'!R98="s","s","")</f>
        <v/>
      </c>
      <c r="U97" s="2" t="str">
        <f>IF('Raw Data'!S98="s","s","")</f>
        <v/>
      </c>
      <c r="V97" s="2" t="str">
        <f>IF('Raw Data'!T98="s","s","")</f>
        <v/>
      </c>
      <c r="W97" s="37" t="str">
        <f>IF('Raw Data'!AG98="t","(t)","")</f>
        <v/>
      </c>
      <c r="X97" s="2" t="str">
        <f>IF('Raw Data'!AH98="t","(t)","")</f>
        <v/>
      </c>
      <c r="Y97" s="2" t="str">
        <f>IF('Raw Data'!AI98="t","(t)","")</f>
        <v/>
      </c>
      <c r="Z97" s="2" t="str">
        <f>IF('Raw Data'!AJ98="t","(t)","")</f>
        <v/>
      </c>
      <c r="AA97" s="2" t="str">
        <f>IF('Raw Data'!AK98="t","(t)","")</f>
        <v/>
      </c>
      <c r="AB97" s="2" t="str">
        <f>IF('Raw Data'!AL98="t","(t)","")</f>
        <v/>
      </c>
    </row>
    <row r="98" spans="3:28" x14ac:dyDescent="0.3">
      <c r="C98" t="s">
        <v>20</v>
      </c>
      <c r="D98" t="s">
        <v>127</v>
      </c>
      <c r="E98" s="39" t="str">
        <f t="shared" si="20"/>
        <v>s</v>
      </c>
      <c r="F98" s="5" t="str">
        <f t="shared" si="21"/>
        <v xml:space="preserve">3.83 </v>
      </c>
      <c r="G98" s="5" t="str">
        <f t="shared" si="22"/>
        <v>s</v>
      </c>
      <c r="H98" s="5" t="str">
        <f t="shared" si="23"/>
        <v xml:space="preserve">1.37 </v>
      </c>
      <c r="I98" s="5" t="str">
        <f t="shared" si="24"/>
        <v xml:space="preserve">2.69 </v>
      </c>
      <c r="J98" s="5" t="str">
        <f t="shared" si="25"/>
        <v xml:space="preserve">1.80 </v>
      </c>
      <c r="K98" s="32">
        <f>'Raw Data'!C99</f>
        <v>1.8630136986000001</v>
      </c>
      <c r="L98" s="33">
        <f>'Raw Data'!D99</f>
        <v>3.8273972603000002</v>
      </c>
      <c r="M98" s="33" t="str">
        <f>'Raw Data'!E99</f>
        <v xml:space="preserve"> </v>
      </c>
      <c r="N98" s="33">
        <f>'Raw Data'!F99</f>
        <v>1.3657534247000001</v>
      </c>
      <c r="O98" s="33">
        <f>'Raw Data'!G99</f>
        <v>2.6936372483</v>
      </c>
      <c r="P98" s="33">
        <f>'Raw Data'!H99</f>
        <v>1.802739726</v>
      </c>
      <c r="Q98" s="2" t="str">
        <f>IF('Raw Data'!O99="s","s","")</f>
        <v>s</v>
      </c>
      <c r="R98" s="2" t="str">
        <f>IF('Raw Data'!P99="s","s","")</f>
        <v/>
      </c>
      <c r="S98" s="2" t="str">
        <f>IF('Raw Data'!Q99="s","s","")</f>
        <v>s</v>
      </c>
      <c r="T98" s="2" t="str">
        <f>IF('Raw Data'!R99="s","s","")</f>
        <v/>
      </c>
      <c r="U98" s="2" t="str">
        <f>IF('Raw Data'!S99="s","s","")</f>
        <v/>
      </c>
      <c r="V98" s="2" t="str">
        <f>IF('Raw Data'!T99="s","s","")</f>
        <v/>
      </c>
      <c r="W98" s="37" t="str">
        <f>IF('Raw Data'!AG99="t","(t)","")</f>
        <v/>
      </c>
      <c r="X98" s="2" t="str">
        <f>IF('Raw Data'!AH99="t","(t)","")</f>
        <v/>
      </c>
      <c r="Y98" s="2" t="str">
        <f>IF('Raw Data'!AI99="t","(t)","")</f>
        <v/>
      </c>
      <c r="Z98" s="2" t="str">
        <f>IF('Raw Data'!AJ99="t","(t)","")</f>
        <v/>
      </c>
      <c r="AA98" s="2" t="str">
        <f>IF('Raw Data'!AK99="t","(t)","")</f>
        <v/>
      </c>
      <c r="AB98" s="2" t="str">
        <f>IF('Raw Data'!AL99="t","(t)","")</f>
        <v/>
      </c>
    </row>
    <row r="99" spans="3:28" x14ac:dyDescent="0.3">
      <c r="C99" t="s">
        <v>19</v>
      </c>
      <c r="D99" t="s">
        <v>125</v>
      </c>
      <c r="E99" s="39" t="str">
        <f t="shared" si="20"/>
        <v xml:space="preserve">1.98 </v>
      </c>
      <c r="F99" s="5" t="str">
        <f t="shared" si="21"/>
        <v xml:space="preserve">2.69 </v>
      </c>
      <c r="G99" s="5" t="str">
        <f t="shared" si="22"/>
        <v>3.80 (t)</v>
      </c>
      <c r="H99" s="5" t="str">
        <f t="shared" si="23"/>
        <v>1.50 (t)</v>
      </c>
      <c r="I99" s="5" t="str">
        <f t="shared" si="24"/>
        <v xml:space="preserve">2.50 </v>
      </c>
      <c r="J99" s="5" t="str">
        <f t="shared" si="25"/>
        <v>1.32 (t)</v>
      </c>
      <c r="K99" s="32">
        <f>'Raw Data'!C100</f>
        <v>1.9789879481999999</v>
      </c>
      <c r="L99" s="33">
        <f>'Raw Data'!D100</f>
        <v>2.6920428176</v>
      </c>
      <c r="M99" s="33">
        <f>'Raw Data'!E100</f>
        <v>3.7988621902999999</v>
      </c>
      <c r="N99" s="33">
        <f>'Raw Data'!F100</f>
        <v>1.4986301369999999</v>
      </c>
      <c r="O99" s="33">
        <f>'Raw Data'!G100</f>
        <v>2.5027397260000002</v>
      </c>
      <c r="P99" s="33">
        <f>'Raw Data'!H100</f>
        <v>1.3154128302999999</v>
      </c>
      <c r="Q99" s="2" t="str">
        <f>IF('Raw Data'!O100="s","s","")</f>
        <v/>
      </c>
      <c r="R99" s="2" t="str">
        <f>IF('Raw Data'!P100="s","s","")</f>
        <v/>
      </c>
      <c r="S99" s="2" t="str">
        <f>IF('Raw Data'!Q100="s","s","")</f>
        <v/>
      </c>
      <c r="T99" s="2" t="str">
        <f>IF('Raw Data'!R100="s","s","")</f>
        <v/>
      </c>
      <c r="U99" s="2" t="str">
        <f>IF('Raw Data'!S100="s","s","")</f>
        <v/>
      </c>
      <c r="V99" s="2" t="str">
        <f>IF('Raw Data'!T100="s","s","")</f>
        <v/>
      </c>
      <c r="W99" s="37" t="str">
        <f>IF('Raw Data'!AG100="t","(t)","")</f>
        <v/>
      </c>
      <c r="X99" s="2" t="str">
        <f>IF('Raw Data'!AH100="t","(t)","")</f>
        <v/>
      </c>
      <c r="Y99" s="2" t="str">
        <f>IF('Raw Data'!AI100="t","(t)","")</f>
        <v>(t)</v>
      </c>
      <c r="Z99" s="2" t="str">
        <f>IF('Raw Data'!AJ100="t","(t)","")</f>
        <v>(t)</v>
      </c>
      <c r="AA99" s="2" t="str">
        <f>IF('Raw Data'!AK100="t","(t)","")</f>
        <v/>
      </c>
      <c r="AB99" s="2" t="str">
        <f>IF('Raw Data'!AL100="t","(t)","")</f>
        <v>(t)</v>
      </c>
    </row>
    <row r="100" spans="3:28" x14ac:dyDescent="0.3">
      <c r="C100" t="s">
        <v>19</v>
      </c>
      <c r="D100" t="s">
        <v>126</v>
      </c>
      <c r="E100" s="39" t="str">
        <f t="shared" si="20"/>
        <v xml:space="preserve">2.10 </v>
      </c>
      <c r="F100" s="5" t="str">
        <f t="shared" si="21"/>
        <v xml:space="preserve">2.70 </v>
      </c>
      <c r="G100" s="5" t="str">
        <f t="shared" si="22"/>
        <v>4.99 (t)</v>
      </c>
      <c r="H100" s="5" t="str">
        <f t="shared" si="23"/>
        <v>2.15 (t)</v>
      </c>
      <c r="I100" s="5" t="str">
        <f t="shared" si="24"/>
        <v xml:space="preserve">2.07 </v>
      </c>
      <c r="J100" s="5" t="str">
        <f t="shared" si="25"/>
        <v>0.90 (t)</v>
      </c>
      <c r="K100" s="32">
        <f>'Raw Data'!C101</f>
        <v>2.0972602739999999</v>
      </c>
      <c r="L100" s="33">
        <f>'Raw Data'!D101</f>
        <v>2.6958904110000002</v>
      </c>
      <c r="M100" s="33">
        <f>'Raw Data'!E101</f>
        <v>4.9874766074999997</v>
      </c>
      <c r="N100" s="33">
        <f>'Raw Data'!F101</f>
        <v>2.1479452055000001</v>
      </c>
      <c r="O100" s="33">
        <f>'Raw Data'!G101</f>
        <v>2.0657534247</v>
      </c>
      <c r="P100" s="33">
        <f>'Raw Data'!H101</f>
        <v>0.90264241339999995</v>
      </c>
      <c r="Q100" s="2" t="str">
        <f>IF('Raw Data'!O101="s","s","")</f>
        <v/>
      </c>
      <c r="R100" s="2" t="str">
        <f>IF('Raw Data'!P101="s","s","")</f>
        <v/>
      </c>
      <c r="S100" s="2" t="str">
        <f>IF('Raw Data'!Q101="s","s","")</f>
        <v/>
      </c>
      <c r="T100" s="2" t="str">
        <f>IF('Raw Data'!R101="s","s","")</f>
        <v/>
      </c>
      <c r="U100" s="2" t="str">
        <f>IF('Raw Data'!S101="s","s","")</f>
        <v/>
      </c>
      <c r="V100" s="2" t="str">
        <f>IF('Raw Data'!T101="s","s","")</f>
        <v/>
      </c>
      <c r="W100" s="37" t="str">
        <f>IF('Raw Data'!AG101="t","(t)","")</f>
        <v/>
      </c>
      <c r="X100" s="2" t="str">
        <f>IF('Raw Data'!AH101="t","(t)","")</f>
        <v/>
      </c>
      <c r="Y100" s="2" t="str">
        <f>IF('Raw Data'!AI101="t","(t)","")</f>
        <v>(t)</v>
      </c>
      <c r="Z100" s="2" t="str">
        <f>IF('Raw Data'!AJ101="t","(t)","")</f>
        <v>(t)</v>
      </c>
      <c r="AA100" s="2" t="str">
        <f>IF('Raw Data'!AK101="t","(t)","")</f>
        <v/>
      </c>
      <c r="AB100" s="2" t="str">
        <f>IF('Raw Data'!AL101="t","(t)","")</f>
        <v>(t)</v>
      </c>
    </row>
    <row r="101" spans="3:28" x14ac:dyDescent="0.3">
      <c r="C101" t="s">
        <v>19</v>
      </c>
      <c r="D101" t="s">
        <v>127</v>
      </c>
      <c r="E101" s="39" t="str">
        <f t="shared" si="20"/>
        <v xml:space="preserve">1.61 </v>
      </c>
      <c r="F101" s="5" t="str">
        <f t="shared" si="21"/>
        <v xml:space="preserve">4.73 </v>
      </c>
      <c r="G101" s="5" t="str">
        <f t="shared" si="22"/>
        <v>2.06 (t)</v>
      </c>
      <c r="H101" s="5" t="str">
        <f t="shared" si="23"/>
        <v>1.04 (t)</v>
      </c>
      <c r="I101" s="5" t="str">
        <f t="shared" si="24"/>
        <v xml:space="preserve">2.33 </v>
      </c>
      <c r="J101" s="5" t="str">
        <f t="shared" si="25"/>
        <v>2.07 (t)</v>
      </c>
      <c r="K101" s="32">
        <f>'Raw Data'!C102</f>
        <v>1.6103301145</v>
      </c>
      <c r="L101" s="33">
        <f>'Raw Data'!D102</f>
        <v>4.7328767123000004</v>
      </c>
      <c r="M101" s="33">
        <f>'Raw Data'!E102</f>
        <v>2.0559547870000001</v>
      </c>
      <c r="N101" s="33">
        <f>'Raw Data'!F102</f>
        <v>1.0437383038000001</v>
      </c>
      <c r="O101" s="33">
        <f>'Raw Data'!G102</f>
        <v>2.3293472565000002</v>
      </c>
      <c r="P101" s="33">
        <f>'Raw Data'!H102</f>
        <v>2.0698630137</v>
      </c>
      <c r="Q101" s="2" t="str">
        <f>IF('Raw Data'!O102="s","s","")</f>
        <v/>
      </c>
      <c r="R101" s="2" t="str">
        <f>IF('Raw Data'!P102="s","s","")</f>
        <v/>
      </c>
      <c r="S101" s="2" t="str">
        <f>IF('Raw Data'!Q102="s","s","")</f>
        <v/>
      </c>
      <c r="T101" s="2" t="str">
        <f>IF('Raw Data'!R102="s","s","")</f>
        <v/>
      </c>
      <c r="U101" s="2" t="str">
        <f>IF('Raw Data'!S102="s","s","")</f>
        <v/>
      </c>
      <c r="V101" s="2" t="str">
        <f>IF('Raw Data'!T102="s","s","")</f>
        <v/>
      </c>
      <c r="W101" s="37" t="str">
        <f>IF('Raw Data'!AG102="t","(t)","")</f>
        <v/>
      </c>
      <c r="X101" s="2" t="str">
        <f>IF('Raw Data'!AH102="t","(t)","")</f>
        <v/>
      </c>
      <c r="Y101" s="2" t="str">
        <f>IF('Raw Data'!AI102="t","(t)","")</f>
        <v>(t)</v>
      </c>
      <c r="Z101" s="2" t="str">
        <f>IF('Raw Data'!AJ102="t","(t)","")</f>
        <v>(t)</v>
      </c>
      <c r="AA101" s="2" t="str">
        <f>IF('Raw Data'!AK102="t","(t)","")</f>
        <v/>
      </c>
      <c r="AB101" s="2" t="str">
        <f>IF('Raw Data'!AL102="t","(t)","")</f>
        <v>(t)</v>
      </c>
    </row>
    <row r="102" spans="3:28" x14ac:dyDescent="0.3">
      <c r="C102" t="s">
        <v>53</v>
      </c>
      <c r="D102" t="s">
        <v>125</v>
      </c>
      <c r="E102" s="39" t="str">
        <f t="shared" si="20"/>
        <v>s</v>
      </c>
      <c r="F102" s="5" t="str">
        <f t="shared" si="21"/>
        <v>0</v>
      </c>
      <c r="G102" s="5" t="str">
        <f t="shared" si="22"/>
        <v>s</v>
      </c>
      <c r="H102" s="5" t="str">
        <f t="shared" si="23"/>
        <v>0</v>
      </c>
      <c r="I102" s="5" t="str">
        <f t="shared" si="24"/>
        <v>s</v>
      </c>
      <c r="J102" s="5" t="str">
        <f t="shared" si="25"/>
        <v>0</v>
      </c>
      <c r="K102" s="32" t="str">
        <f>'Raw Data'!C103</f>
        <v xml:space="preserve"> </v>
      </c>
      <c r="L102" s="33" t="str">
        <f>'Raw Data'!D103</f>
        <v xml:space="preserve"> </v>
      </c>
      <c r="M102" s="33" t="str">
        <f>'Raw Data'!E103</f>
        <v xml:space="preserve"> </v>
      </c>
      <c r="N102" s="33" t="str">
        <f>'Raw Data'!F103</f>
        <v xml:space="preserve"> </v>
      </c>
      <c r="O102" s="33" t="str">
        <f>'Raw Data'!G103</f>
        <v xml:space="preserve"> </v>
      </c>
      <c r="P102" s="33" t="str">
        <f>'Raw Data'!H103</f>
        <v xml:space="preserve"> </v>
      </c>
      <c r="Q102" s="2" t="str">
        <f>IF('Raw Data'!O103="s","s","")</f>
        <v>s</v>
      </c>
      <c r="R102" s="2" t="str">
        <f>IF('Raw Data'!P103="s","s","")</f>
        <v/>
      </c>
      <c r="S102" s="2" t="str">
        <f>IF('Raw Data'!Q103="s","s","")</f>
        <v>s</v>
      </c>
      <c r="T102" s="2" t="str">
        <f>IF('Raw Data'!R103="s","s","")</f>
        <v/>
      </c>
      <c r="U102" s="2" t="str">
        <f>IF('Raw Data'!S103="s","s","")</f>
        <v>s</v>
      </c>
      <c r="V102" s="2" t="str">
        <f>IF('Raw Data'!T103="s","s","")</f>
        <v/>
      </c>
      <c r="W102" s="37" t="str">
        <f>IF('Raw Data'!AG103="t","(t)","")</f>
        <v/>
      </c>
      <c r="X102" s="2" t="str">
        <f>IF('Raw Data'!AH103="t","(t)","")</f>
        <v/>
      </c>
      <c r="Y102" s="2" t="str">
        <f>IF('Raw Data'!AI103="t","(t)","")</f>
        <v/>
      </c>
      <c r="Z102" s="2" t="str">
        <f>IF('Raw Data'!AJ103="t","(t)","")</f>
        <v/>
      </c>
      <c r="AA102" s="2" t="str">
        <f>IF('Raw Data'!AK103="t","(t)","")</f>
        <v/>
      </c>
      <c r="AB102" s="2" t="str">
        <f>IF('Raw Data'!AL103="t","(t)","")</f>
        <v/>
      </c>
    </row>
    <row r="103" spans="3:28" x14ac:dyDescent="0.3">
      <c r="C103" t="s">
        <v>53</v>
      </c>
      <c r="D103" t="s">
        <v>126</v>
      </c>
      <c r="E103" s="39" t="str">
        <f t="shared" si="20"/>
        <v>s</v>
      </c>
      <c r="F103" s="5" t="str">
        <f t="shared" si="21"/>
        <v>s</v>
      </c>
      <c r="G103" s="5" t="str">
        <f t="shared" si="22"/>
        <v>s</v>
      </c>
      <c r="H103" s="5" t="str">
        <f t="shared" si="23"/>
        <v>s</v>
      </c>
      <c r="I103" s="5" t="str">
        <f t="shared" si="24"/>
        <v>0</v>
      </c>
      <c r="J103" s="5" t="str">
        <f t="shared" si="25"/>
        <v>0</v>
      </c>
      <c r="K103" s="32" t="str">
        <f>'Raw Data'!C104</f>
        <v xml:space="preserve"> </v>
      </c>
      <c r="L103" s="33" t="str">
        <f>'Raw Data'!D104</f>
        <v xml:space="preserve"> </v>
      </c>
      <c r="M103" s="33" t="str">
        <f>'Raw Data'!E104</f>
        <v xml:space="preserve"> </v>
      </c>
      <c r="N103" s="33" t="str">
        <f>'Raw Data'!F104</f>
        <v xml:space="preserve"> </v>
      </c>
      <c r="O103" s="33" t="str">
        <f>'Raw Data'!G104</f>
        <v xml:space="preserve"> </v>
      </c>
      <c r="P103" s="33" t="str">
        <f>'Raw Data'!H104</f>
        <v xml:space="preserve"> </v>
      </c>
      <c r="Q103" s="2" t="str">
        <f>IF('Raw Data'!O104="s","s","")</f>
        <v>s</v>
      </c>
      <c r="R103" s="2" t="str">
        <f>IF('Raw Data'!P104="s","s","")</f>
        <v>s</v>
      </c>
      <c r="S103" s="2" t="str">
        <f>IF('Raw Data'!Q104="s","s","")</f>
        <v>s</v>
      </c>
      <c r="T103" s="2" t="str">
        <f>IF('Raw Data'!R104="s","s","")</f>
        <v>s</v>
      </c>
      <c r="U103" s="2" t="str">
        <f>IF('Raw Data'!S104="s","s","")</f>
        <v/>
      </c>
      <c r="V103" s="2" t="str">
        <f>IF('Raw Data'!T104="s","s","")</f>
        <v/>
      </c>
      <c r="W103" s="37" t="str">
        <f>IF('Raw Data'!AG104="t","(t)","")</f>
        <v/>
      </c>
      <c r="X103" s="2" t="str">
        <f>IF('Raw Data'!AH104="t","(t)","")</f>
        <v/>
      </c>
      <c r="Y103" s="2" t="str">
        <f>IF('Raw Data'!AI104="t","(t)","")</f>
        <v/>
      </c>
      <c r="Z103" s="2" t="str">
        <f>IF('Raw Data'!AJ104="t","(t)","")</f>
        <v/>
      </c>
      <c r="AA103" s="2" t="str">
        <f>IF('Raw Data'!AK104="t","(t)","")</f>
        <v/>
      </c>
      <c r="AB103" s="2" t="str">
        <f>IF('Raw Data'!AL104="t","(t)","")</f>
        <v/>
      </c>
    </row>
    <row r="104" spans="3:28" x14ac:dyDescent="0.3">
      <c r="C104" t="s">
        <v>53</v>
      </c>
      <c r="D104" t="s">
        <v>127</v>
      </c>
      <c r="E104" s="39" t="str">
        <f t="shared" si="20"/>
        <v>s</v>
      </c>
      <c r="F104" s="5" t="str">
        <f t="shared" si="21"/>
        <v>0</v>
      </c>
      <c r="G104" s="5" t="str">
        <f t="shared" si="22"/>
        <v>0</v>
      </c>
      <c r="H104" s="5" t="str">
        <f t="shared" si="23"/>
        <v>s</v>
      </c>
      <c r="I104" s="5" t="str">
        <f t="shared" si="24"/>
        <v>0</v>
      </c>
      <c r="J104" s="5" t="str">
        <f t="shared" si="25"/>
        <v>s</v>
      </c>
      <c r="K104" s="32" t="str">
        <f>'Raw Data'!C105</f>
        <v xml:space="preserve"> </v>
      </c>
      <c r="L104" s="33" t="str">
        <f>'Raw Data'!D105</f>
        <v xml:space="preserve"> </v>
      </c>
      <c r="M104" s="33" t="str">
        <f>'Raw Data'!E105</f>
        <v xml:space="preserve"> </v>
      </c>
      <c r="N104" s="33" t="str">
        <f>'Raw Data'!F105</f>
        <v xml:space="preserve"> </v>
      </c>
      <c r="O104" s="33" t="str">
        <f>'Raw Data'!G105</f>
        <v xml:space="preserve"> </v>
      </c>
      <c r="P104" s="33" t="str">
        <f>'Raw Data'!H105</f>
        <v xml:space="preserve"> </v>
      </c>
      <c r="Q104" s="2" t="str">
        <f>IF('Raw Data'!O105="s","s","")</f>
        <v>s</v>
      </c>
      <c r="R104" s="2" t="str">
        <f>IF('Raw Data'!P105="s","s","")</f>
        <v/>
      </c>
      <c r="S104" s="2" t="str">
        <f>IF('Raw Data'!Q105="s","s","")</f>
        <v/>
      </c>
      <c r="T104" s="2" t="str">
        <f>IF('Raw Data'!R105="s","s","")</f>
        <v>s</v>
      </c>
      <c r="U104" s="2" t="str">
        <f>IF('Raw Data'!S105="s","s","")</f>
        <v/>
      </c>
      <c r="V104" s="2" t="str">
        <f>IF('Raw Data'!T105="s","s","")</f>
        <v>s</v>
      </c>
      <c r="W104" s="37" t="str">
        <f>IF('Raw Data'!AG105="t","(t)","")</f>
        <v/>
      </c>
      <c r="X104" s="2" t="str">
        <f>IF('Raw Data'!AH105="t","(t)","")</f>
        <v/>
      </c>
      <c r="Y104" s="2" t="str">
        <f>IF('Raw Data'!AI105="t","(t)","")</f>
        <v/>
      </c>
      <c r="Z104" s="2" t="str">
        <f>IF('Raw Data'!AJ105="t","(t)","")</f>
        <v/>
      </c>
      <c r="AA104" s="2" t="str">
        <f>IF('Raw Data'!AK105="t","(t)","")</f>
        <v/>
      </c>
      <c r="AB104" s="2" t="str">
        <f>IF('Raw Data'!AL105="t","(t)","")</f>
        <v/>
      </c>
    </row>
    <row r="105" spans="3:28" x14ac:dyDescent="0.3">
      <c r="C105" t="s">
        <v>21</v>
      </c>
      <c r="D105" t="s">
        <v>125</v>
      </c>
      <c r="E105" s="39" t="str">
        <f t="shared" si="20"/>
        <v xml:space="preserve">2.75 </v>
      </c>
      <c r="F105" s="5" t="str">
        <f t="shared" si="21"/>
        <v>3.34 (t)</v>
      </c>
      <c r="G105" s="5" t="str">
        <f t="shared" si="22"/>
        <v xml:space="preserve">5.30 </v>
      </c>
      <c r="H105" s="5" t="str">
        <f t="shared" si="23"/>
        <v xml:space="preserve">2.03 </v>
      </c>
      <c r="I105" s="5" t="str">
        <f t="shared" si="24"/>
        <v xml:space="preserve">2.68 </v>
      </c>
      <c r="J105" s="5" t="str">
        <f t="shared" si="25"/>
        <v xml:space="preserve">1.96 </v>
      </c>
      <c r="K105" s="32">
        <f>'Raw Data'!C106</f>
        <v>2.7534246575000001</v>
      </c>
      <c r="L105" s="33">
        <f>'Raw Data'!D106</f>
        <v>3.341414028</v>
      </c>
      <c r="M105" s="33">
        <f>'Raw Data'!E106</f>
        <v>5.3013698629999997</v>
      </c>
      <c r="N105" s="33">
        <f>'Raw Data'!F106</f>
        <v>2.0328767123000002</v>
      </c>
      <c r="O105" s="33">
        <f>'Raw Data'!G106</f>
        <v>2.6823340070000001</v>
      </c>
      <c r="P105" s="33">
        <f>'Raw Data'!H106</f>
        <v>1.9607942211</v>
      </c>
      <c r="Q105" s="2" t="str">
        <f>IF('Raw Data'!O106="s","s","")</f>
        <v/>
      </c>
      <c r="R105" s="2" t="str">
        <f>IF('Raw Data'!P106="s","s","")</f>
        <v/>
      </c>
      <c r="S105" s="2" t="str">
        <f>IF('Raw Data'!Q106="s","s","")</f>
        <v/>
      </c>
      <c r="T105" s="2" t="str">
        <f>IF('Raw Data'!R106="s","s","")</f>
        <v/>
      </c>
      <c r="U105" s="2" t="str">
        <f>IF('Raw Data'!S106="s","s","")</f>
        <v/>
      </c>
      <c r="V105" s="2" t="str">
        <f>IF('Raw Data'!T106="s","s","")</f>
        <v/>
      </c>
      <c r="W105" s="37" t="str">
        <f>IF('Raw Data'!AG106="t","(t)","")</f>
        <v/>
      </c>
      <c r="X105" s="2" t="str">
        <f>IF('Raw Data'!AH106="t","(t)","")</f>
        <v>(t)</v>
      </c>
      <c r="Y105" s="2" t="str">
        <f>IF('Raw Data'!AI106="t","(t)","")</f>
        <v/>
      </c>
      <c r="Z105" s="2" t="str">
        <f>IF('Raw Data'!AJ106="t","(t)","")</f>
        <v/>
      </c>
      <c r="AA105" s="2" t="str">
        <f>IF('Raw Data'!AK106="t","(t)","")</f>
        <v/>
      </c>
      <c r="AB105" s="2" t="str">
        <f>IF('Raw Data'!AL106="t","(t)","")</f>
        <v/>
      </c>
    </row>
    <row r="106" spans="3:28" x14ac:dyDescent="0.3">
      <c r="C106" t="s">
        <v>21</v>
      </c>
      <c r="D106" t="s">
        <v>126</v>
      </c>
      <c r="E106" s="39" t="str">
        <f t="shared" si="20"/>
        <v xml:space="preserve">2.36 </v>
      </c>
      <c r="F106" s="5" t="str">
        <f t="shared" si="21"/>
        <v>2.69 (t)</v>
      </c>
      <c r="G106" s="5" t="str">
        <f t="shared" si="22"/>
        <v xml:space="preserve">2.96 </v>
      </c>
      <c r="H106" s="5" t="str">
        <f t="shared" si="23"/>
        <v xml:space="preserve">2.01 </v>
      </c>
      <c r="I106" s="5" t="str">
        <f t="shared" si="24"/>
        <v xml:space="preserve">3.46 </v>
      </c>
      <c r="J106" s="5" t="str">
        <f t="shared" si="25"/>
        <v xml:space="preserve">1.22 </v>
      </c>
      <c r="K106" s="32">
        <f>'Raw Data'!C107</f>
        <v>2.3629762706999999</v>
      </c>
      <c r="L106" s="33">
        <f>'Raw Data'!D107</f>
        <v>2.6904109588999998</v>
      </c>
      <c r="M106" s="33">
        <f>'Raw Data'!E107</f>
        <v>2.9616438355999999</v>
      </c>
      <c r="N106" s="33">
        <f>'Raw Data'!F107</f>
        <v>2.0082191781000001</v>
      </c>
      <c r="O106" s="33">
        <f>'Raw Data'!G107</f>
        <v>3.4643835616</v>
      </c>
      <c r="P106" s="33">
        <f>'Raw Data'!H107</f>
        <v>1.2164982409</v>
      </c>
      <c r="Q106" s="2" t="str">
        <f>IF('Raw Data'!O107="s","s","")</f>
        <v/>
      </c>
      <c r="R106" s="2" t="str">
        <f>IF('Raw Data'!P107="s","s","")</f>
        <v/>
      </c>
      <c r="S106" s="2" t="str">
        <f>IF('Raw Data'!Q107="s","s","")</f>
        <v/>
      </c>
      <c r="T106" s="2" t="str">
        <f>IF('Raw Data'!R107="s","s","")</f>
        <v/>
      </c>
      <c r="U106" s="2" t="str">
        <f>IF('Raw Data'!S107="s","s","")</f>
        <v/>
      </c>
      <c r="V106" s="2" t="str">
        <f>IF('Raw Data'!T107="s","s","")</f>
        <v/>
      </c>
      <c r="W106" s="37" t="str">
        <f>IF('Raw Data'!AG107="t","(t)","")</f>
        <v/>
      </c>
      <c r="X106" s="2" t="str">
        <f>IF('Raw Data'!AH107="t","(t)","")</f>
        <v>(t)</v>
      </c>
      <c r="Y106" s="2" t="str">
        <f>IF('Raw Data'!AI107="t","(t)","")</f>
        <v/>
      </c>
      <c r="Z106" s="2" t="str">
        <f>IF('Raw Data'!AJ107="t","(t)","")</f>
        <v/>
      </c>
      <c r="AA106" s="2" t="str">
        <f>IF('Raw Data'!AK107="t","(t)","")</f>
        <v/>
      </c>
      <c r="AB106" s="2" t="str">
        <f>IF('Raw Data'!AL107="t","(t)","")</f>
        <v/>
      </c>
    </row>
    <row r="107" spans="3:28" x14ac:dyDescent="0.3">
      <c r="C107" t="s">
        <v>21</v>
      </c>
      <c r="D107" t="s">
        <v>127</v>
      </c>
      <c r="E107" s="39" t="str">
        <f t="shared" si="20"/>
        <v xml:space="preserve">2.53 </v>
      </c>
      <c r="F107" s="5" t="str">
        <f t="shared" si="21"/>
        <v>5.15 (t)</v>
      </c>
      <c r="G107" s="5" t="str">
        <f t="shared" si="22"/>
        <v xml:space="preserve">4.42 </v>
      </c>
      <c r="H107" s="5" t="str">
        <f t="shared" si="23"/>
        <v xml:space="preserve">1.36 </v>
      </c>
      <c r="I107" s="5" t="str">
        <f t="shared" si="24"/>
        <v xml:space="preserve">3.10 </v>
      </c>
      <c r="J107" s="5" t="str">
        <f t="shared" si="25"/>
        <v xml:space="preserve">2.58 </v>
      </c>
      <c r="K107" s="32">
        <f>'Raw Data'!C108</f>
        <v>2.5301369863000001</v>
      </c>
      <c r="L107" s="33">
        <f>'Raw Data'!D108</f>
        <v>5.1534246574999996</v>
      </c>
      <c r="M107" s="33">
        <f>'Raw Data'!E108</f>
        <v>4.4164383561999996</v>
      </c>
      <c r="N107" s="33">
        <f>'Raw Data'!F108</f>
        <v>1.3602515157999999</v>
      </c>
      <c r="O107" s="33">
        <f>'Raw Data'!G108</f>
        <v>3.0987723632000002</v>
      </c>
      <c r="P107" s="33">
        <f>'Raw Data'!H108</f>
        <v>2.5809791151999999</v>
      </c>
      <c r="Q107" s="2" t="str">
        <f>IF('Raw Data'!O108="s","s","")</f>
        <v/>
      </c>
      <c r="R107" s="2" t="str">
        <f>IF('Raw Data'!P108="s","s","")</f>
        <v/>
      </c>
      <c r="S107" s="2" t="str">
        <f>IF('Raw Data'!Q108="s","s","")</f>
        <v/>
      </c>
      <c r="T107" s="2" t="str">
        <f>IF('Raw Data'!R108="s","s","")</f>
        <v/>
      </c>
      <c r="U107" s="2" t="str">
        <f>IF('Raw Data'!S108="s","s","")</f>
        <v/>
      </c>
      <c r="V107" s="2" t="str">
        <f>IF('Raw Data'!T108="s","s","")</f>
        <v/>
      </c>
      <c r="W107" s="37" t="str">
        <f>IF('Raw Data'!AG108="t","(t)","")</f>
        <v/>
      </c>
      <c r="X107" s="2" t="str">
        <f>IF('Raw Data'!AH108="t","(t)","")</f>
        <v>(t)</v>
      </c>
      <c r="Y107" s="2" t="str">
        <f>IF('Raw Data'!AI108="t","(t)","")</f>
        <v/>
      </c>
      <c r="Z107" s="2" t="str">
        <f>IF('Raw Data'!AJ108="t","(t)","")</f>
        <v/>
      </c>
      <c r="AA107" s="2" t="str">
        <f>IF('Raw Data'!AK108="t","(t)","")</f>
        <v/>
      </c>
      <c r="AB107" s="2" t="str">
        <f>IF('Raw Data'!AL108="t","(t)","")</f>
        <v/>
      </c>
    </row>
    <row r="108" spans="3:28" x14ac:dyDescent="0.3">
      <c r="C108" t="s">
        <v>22</v>
      </c>
      <c r="D108" t="s">
        <v>125</v>
      </c>
      <c r="E108" s="39" t="str">
        <f t="shared" si="20"/>
        <v xml:space="preserve">2.76 </v>
      </c>
      <c r="F108" s="5" t="str">
        <f t="shared" si="21"/>
        <v>4.40 (t)</v>
      </c>
      <c r="G108" s="5" t="str">
        <f t="shared" si="22"/>
        <v xml:space="preserve">5.97 </v>
      </c>
      <c r="H108" s="5" t="str">
        <f t="shared" si="23"/>
        <v xml:space="preserve">1.67 </v>
      </c>
      <c r="I108" s="5" t="str">
        <f t="shared" si="24"/>
        <v xml:space="preserve">3.09 </v>
      </c>
      <c r="J108" s="5" t="str">
        <f t="shared" si="25"/>
        <v xml:space="preserve">1.86 </v>
      </c>
      <c r="K108" s="32">
        <f>'Raw Data'!C109</f>
        <v>2.7643835615999999</v>
      </c>
      <c r="L108" s="33">
        <f>'Raw Data'!D109</f>
        <v>4.3972602739999997</v>
      </c>
      <c r="M108" s="33">
        <f>'Raw Data'!E109</f>
        <v>5.9698255856999998</v>
      </c>
      <c r="N108" s="33">
        <f>'Raw Data'!F109</f>
        <v>1.6657534247000001</v>
      </c>
      <c r="O108" s="33">
        <f>'Raw Data'!G109</f>
        <v>3.0877610600000001</v>
      </c>
      <c r="P108" s="33">
        <f>'Raw Data'!H109</f>
        <v>1.8644284752</v>
      </c>
      <c r="Q108" s="2" t="str">
        <f>IF('Raw Data'!O109="s","s","")</f>
        <v/>
      </c>
      <c r="R108" s="2" t="str">
        <f>IF('Raw Data'!P109="s","s","")</f>
        <v/>
      </c>
      <c r="S108" s="2" t="str">
        <f>IF('Raw Data'!Q109="s","s","")</f>
        <v/>
      </c>
      <c r="T108" s="2" t="str">
        <f>IF('Raw Data'!R109="s","s","")</f>
        <v/>
      </c>
      <c r="U108" s="2" t="str">
        <f>IF('Raw Data'!S109="s","s","")</f>
        <v/>
      </c>
      <c r="V108" s="2" t="str">
        <f>IF('Raw Data'!T109="s","s","")</f>
        <v/>
      </c>
      <c r="W108" s="37" t="str">
        <f>IF('Raw Data'!AG109="t","(t)","")</f>
        <v/>
      </c>
      <c r="X108" s="2" t="str">
        <f>IF('Raw Data'!AH109="t","(t)","")</f>
        <v>(t)</v>
      </c>
      <c r="Y108" s="2" t="str">
        <f>IF('Raw Data'!AI109="t","(t)","")</f>
        <v/>
      </c>
      <c r="Z108" s="2" t="str">
        <f>IF('Raw Data'!AJ109="t","(t)","")</f>
        <v/>
      </c>
      <c r="AA108" s="2" t="str">
        <f>IF('Raw Data'!AK109="t","(t)","")</f>
        <v/>
      </c>
      <c r="AB108" s="2" t="str">
        <f>IF('Raw Data'!AL109="t","(t)","")</f>
        <v/>
      </c>
    </row>
    <row r="109" spans="3:28" x14ac:dyDescent="0.3">
      <c r="C109" t="s">
        <v>22</v>
      </c>
      <c r="D109" t="s">
        <v>126</v>
      </c>
      <c r="E109" s="39" t="str">
        <f t="shared" si="20"/>
        <v>s</v>
      </c>
      <c r="F109" s="5" t="str">
        <f t="shared" si="21"/>
        <v>2.60 (t)</v>
      </c>
      <c r="G109" s="5" t="str">
        <f t="shared" si="22"/>
        <v>s</v>
      </c>
      <c r="H109" s="5" t="str">
        <f t="shared" si="23"/>
        <v xml:space="preserve">2.43 </v>
      </c>
      <c r="I109" s="5" t="str">
        <f t="shared" si="24"/>
        <v xml:space="preserve">3.43 </v>
      </c>
      <c r="J109" s="5" t="str">
        <f t="shared" si="25"/>
        <v xml:space="preserve">0.84 </v>
      </c>
      <c r="K109" s="32">
        <f>'Raw Data'!C110</f>
        <v>2.4348828505000002</v>
      </c>
      <c r="L109" s="33">
        <f>'Raw Data'!D110</f>
        <v>2.6</v>
      </c>
      <c r="M109" s="33" t="str">
        <f>'Raw Data'!E110</f>
        <v xml:space="preserve"> </v>
      </c>
      <c r="N109" s="33">
        <f>'Raw Data'!F110</f>
        <v>2.4348828505000002</v>
      </c>
      <c r="O109" s="33">
        <f>'Raw Data'!G110</f>
        <v>3.4301369863</v>
      </c>
      <c r="P109" s="33">
        <f>'Raw Data'!H110</f>
        <v>0.84160491049999997</v>
      </c>
      <c r="Q109" s="2" t="str">
        <f>IF('Raw Data'!O110="s","s","")</f>
        <v>s</v>
      </c>
      <c r="R109" s="2" t="str">
        <f>IF('Raw Data'!P110="s","s","")</f>
        <v/>
      </c>
      <c r="S109" s="2" t="str">
        <f>IF('Raw Data'!Q110="s","s","")</f>
        <v>s</v>
      </c>
      <c r="T109" s="2" t="str">
        <f>IF('Raw Data'!R110="s","s","")</f>
        <v/>
      </c>
      <c r="U109" s="2" t="str">
        <f>IF('Raw Data'!S110="s","s","")</f>
        <v/>
      </c>
      <c r="V109" s="2" t="str">
        <f>IF('Raw Data'!T110="s","s","")</f>
        <v/>
      </c>
      <c r="W109" s="37" t="str">
        <f>IF('Raw Data'!AG110="t","(t)","")</f>
        <v/>
      </c>
      <c r="X109" s="2" t="str">
        <f>IF('Raw Data'!AH110="t","(t)","")</f>
        <v>(t)</v>
      </c>
      <c r="Y109" s="2" t="str">
        <f>IF('Raw Data'!AI110="t","(t)","")</f>
        <v/>
      </c>
      <c r="Z109" s="2" t="str">
        <f>IF('Raw Data'!AJ110="t","(t)","")</f>
        <v/>
      </c>
      <c r="AA109" s="2" t="str">
        <f>IF('Raw Data'!AK110="t","(t)","")</f>
        <v/>
      </c>
      <c r="AB109" s="2" t="str">
        <f>IF('Raw Data'!AL110="t","(t)","")</f>
        <v/>
      </c>
    </row>
    <row r="110" spans="3:28" x14ac:dyDescent="0.3">
      <c r="C110" t="s">
        <v>22</v>
      </c>
      <c r="D110" t="s">
        <v>127</v>
      </c>
      <c r="E110" s="39" t="str">
        <f t="shared" si="20"/>
        <v xml:space="preserve">1.96 </v>
      </c>
      <c r="F110" s="5" t="str">
        <f t="shared" si="21"/>
        <v>5.01 (t)</v>
      </c>
      <c r="G110" s="5" t="str">
        <f t="shared" si="22"/>
        <v xml:space="preserve">4.87 </v>
      </c>
      <c r="H110" s="5" t="str">
        <f t="shared" si="23"/>
        <v xml:space="preserve">1.36 </v>
      </c>
      <c r="I110" s="5" t="str">
        <f t="shared" si="24"/>
        <v xml:space="preserve">3.99 </v>
      </c>
      <c r="J110" s="5" t="str">
        <f t="shared" si="25"/>
        <v xml:space="preserve">2.56 </v>
      </c>
      <c r="K110" s="32">
        <f>'Raw Data'!C111</f>
        <v>1.9645183022999999</v>
      </c>
      <c r="L110" s="33">
        <f>'Raw Data'!D111</f>
        <v>5.0081705217000003</v>
      </c>
      <c r="M110" s="33">
        <f>'Raw Data'!E111</f>
        <v>4.8712328766999997</v>
      </c>
      <c r="N110" s="33">
        <f>'Raw Data'!F111</f>
        <v>1.3630136986000001</v>
      </c>
      <c r="O110" s="33">
        <f>'Raw Data'!G111</f>
        <v>3.9890410958999998</v>
      </c>
      <c r="P110" s="33">
        <f>'Raw Data'!H111</f>
        <v>2.5616438356</v>
      </c>
      <c r="Q110" s="2" t="str">
        <f>IF('Raw Data'!O111="s","s","")</f>
        <v/>
      </c>
      <c r="R110" s="2" t="str">
        <f>IF('Raw Data'!P111="s","s","")</f>
        <v/>
      </c>
      <c r="S110" s="2" t="str">
        <f>IF('Raw Data'!Q111="s","s","")</f>
        <v/>
      </c>
      <c r="T110" s="2" t="str">
        <f>IF('Raw Data'!R111="s","s","")</f>
        <v/>
      </c>
      <c r="U110" s="2" t="str">
        <f>IF('Raw Data'!S111="s","s","")</f>
        <v/>
      </c>
      <c r="V110" s="2" t="str">
        <f>IF('Raw Data'!T111="s","s","")</f>
        <v/>
      </c>
      <c r="W110" s="37" t="str">
        <f>IF('Raw Data'!AG111="t","(t)","")</f>
        <v/>
      </c>
      <c r="X110" s="2" t="str">
        <f>IF('Raw Data'!AH111="t","(t)","")</f>
        <v>(t)</v>
      </c>
      <c r="Y110" s="2" t="str">
        <f>IF('Raw Data'!AI111="t","(t)","")</f>
        <v/>
      </c>
      <c r="Z110" s="2" t="str">
        <f>IF('Raw Data'!AJ111="t","(t)","")</f>
        <v/>
      </c>
      <c r="AA110" s="2" t="str">
        <f>IF('Raw Data'!AK111="t","(t)","")</f>
        <v/>
      </c>
      <c r="AB110" s="2" t="str">
        <f>IF('Raw Data'!AL111="t","(t)","")</f>
        <v/>
      </c>
    </row>
    <row r="111" spans="3:28" x14ac:dyDescent="0.3">
      <c r="C111" t="s">
        <v>35</v>
      </c>
      <c r="D111" t="s">
        <v>125</v>
      </c>
      <c r="E111" s="39" t="str">
        <f t="shared" si="20"/>
        <v>1.72 (t)</v>
      </c>
      <c r="F111" s="5" t="str">
        <f t="shared" si="21"/>
        <v>2.57 (t)</v>
      </c>
      <c r="G111" s="5" t="str">
        <f t="shared" si="22"/>
        <v xml:space="preserve">3.51 </v>
      </c>
      <c r="H111" s="5" t="str">
        <f t="shared" si="23"/>
        <v>1.19 (t)</v>
      </c>
      <c r="I111" s="5" t="str">
        <f t="shared" si="24"/>
        <v>1.84 (t)</v>
      </c>
      <c r="J111" s="5" t="str">
        <f t="shared" si="25"/>
        <v>1.08 (t)</v>
      </c>
      <c r="K111" s="32">
        <f>'Raw Data'!C112</f>
        <v>1.7197993862000001</v>
      </c>
      <c r="L111" s="33">
        <f>'Raw Data'!D112</f>
        <v>2.5651171494999998</v>
      </c>
      <c r="M111" s="33">
        <f>'Raw Data'!E112</f>
        <v>3.5123287671000001</v>
      </c>
      <c r="N111" s="33">
        <f>'Raw Data'!F112</f>
        <v>1.1941163261000001</v>
      </c>
      <c r="O111" s="33">
        <f>'Raw Data'!G112</f>
        <v>1.8395538588</v>
      </c>
      <c r="P111" s="33">
        <f>'Raw Data'!H112</f>
        <v>1.0794520547999999</v>
      </c>
      <c r="Q111" s="2" t="str">
        <f>IF('Raw Data'!O112="s","s","")</f>
        <v/>
      </c>
      <c r="R111" s="2" t="str">
        <f>IF('Raw Data'!P112="s","s","")</f>
        <v/>
      </c>
      <c r="S111" s="2" t="str">
        <f>IF('Raw Data'!Q112="s","s","")</f>
        <v/>
      </c>
      <c r="T111" s="2" t="str">
        <f>IF('Raw Data'!R112="s","s","")</f>
        <v/>
      </c>
      <c r="U111" s="2" t="str">
        <f>IF('Raw Data'!S112="s","s","")</f>
        <v/>
      </c>
      <c r="V111" s="2" t="str">
        <f>IF('Raw Data'!T112="s","s","")</f>
        <v/>
      </c>
      <c r="W111" s="37" t="str">
        <f>IF('Raw Data'!AG112="t","(t)","")</f>
        <v>(t)</v>
      </c>
      <c r="X111" s="2" t="str">
        <f>IF('Raw Data'!AH112="t","(t)","")</f>
        <v>(t)</v>
      </c>
      <c r="Y111" s="2" t="str">
        <f>IF('Raw Data'!AI112="t","(t)","")</f>
        <v/>
      </c>
      <c r="Z111" s="2" t="str">
        <f>IF('Raw Data'!AJ112="t","(t)","")</f>
        <v>(t)</v>
      </c>
      <c r="AA111" s="2" t="str">
        <f>IF('Raw Data'!AK112="t","(t)","")</f>
        <v>(t)</v>
      </c>
      <c r="AB111" s="2" t="str">
        <f>IF('Raw Data'!AL112="t","(t)","")</f>
        <v>(t)</v>
      </c>
    </row>
    <row r="112" spans="3:28" x14ac:dyDescent="0.3">
      <c r="C112" t="s">
        <v>35</v>
      </c>
      <c r="D112" t="s">
        <v>126</v>
      </c>
      <c r="E112" s="39" t="str">
        <f t="shared" si="20"/>
        <v>1.61 (t)</v>
      </c>
      <c r="F112" s="5" t="str">
        <f t="shared" si="21"/>
        <v>2.21 (t)</v>
      </c>
      <c r="G112" s="5" t="str">
        <f t="shared" si="22"/>
        <v xml:space="preserve">3.01 </v>
      </c>
      <c r="H112" s="5" t="str">
        <f t="shared" si="23"/>
        <v>1.25 (t)</v>
      </c>
      <c r="I112" s="5" t="str">
        <f t="shared" si="24"/>
        <v>2.57 (t)</v>
      </c>
      <c r="J112" s="5" t="str">
        <f t="shared" si="25"/>
        <v>0.79 (t)</v>
      </c>
      <c r="K112" s="32">
        <f>'Raw Data'!C113</f>
        <v>1.6082191780999999</v>
      </c>
      <c r="L112" s="33">
        <f>'Raw Data'!D113</f>
        <v>2.2136986301000001</v>
      </c>
      <c r="M112" s="33">
        <f>'Raw Data'!E113</f>
        <v>3.0136986300999999</v>
      </c>
      <c r="N112" s="33">
        <f>'Raw Data'!F113</f>
        <v>1.2506138184</v>
      </c>
      <c r="O112" s="33">
        <f>'Raw Data'!G113</f>
        <v>2.5657534247</v>
      </c>
      <c r="P112" s="33">
        <f>'Raw Data'!H113</f>
        <v>0.78722958310000002</v>
      </c>
      <c r="Q112" s="2" t="str">
        <f>IF('Raw Data'!O113="s","s","")</f>
        <v/>
      </c>
      <c r="R112" s="2" t="str">
        <f>IF('Raw Data'!P113="s","s","")</f>
        <v/>
      </c>
      <c r="S112" s="2" t="str">
        <f>IF('Raw Data'!Q113="s","s","")</f>
        <v/>
      </c>
      <c r="T112" s="2" t="str">
        <f>IF('Raw Data'!R113="s","s","")</f>
        <v/>
      </c>
      <c r="U112" s="2" t="str">
        <f>IF('Raw Data'!S113="s","s","")</f>
        <v/>
      </c>
      <c r="V112" s="2" t="str">
        <f>IF('Raw Data'!T113="s","s","")</f>
        <v/>
      </c>
      <c r="W112" s="37" t="str">
        <f>IF('Raw Data'!AG113="t","(t)","")</f>
        <v>(t)</v>
      </c>
      <c r="X112" s="2" t="str">
        <f>IF('Raw Data'!AH113="t","(t)","")</f>
        <v>(t)</v>
      </c>
      <c r="Y112" s="2" t="str">
        <f>IF('Raw Data'!AI113="t","(t)","")</f>
        <v/>
      </c>
      <c r="Z112" s="2" t="str">
        <f>IF('Raw Data'!AJ113="t","(t)","")</f>
        <v>(t)</v>
      </c>
      <c r="AA112" s="2" t="str">
        <f>IF('Raw Data'!AK113="t","(t)","")</f>
        <v>(t)</v>
      </c>
      <c r="AB112" s="2" t="str">
        <f>IF('Raw Data'!AL113="t","(t)","")</f>
        <v>(t)</v>
      </c>
    </row>
    <row r="113" spans="3:28" x14ac:dyDescent="0.3">
      <c r="C113" t="s">
        <v>35</v>
      </c>
      <c r="D113" t="s">
        <v>127</v>
      </c>
      <c r="E113" s="39" t="str">
        <f t="shared" si="20"/>
        <v>1.40 (t)</v>
      </c>
      <c r="F113" s="5" t="str">
        <f t="shared" si="21"/>
        <v>4.46 (t)</v>
      </c>
      <c r="G113" s="5" t="str">
        <f t="shared" si="22"/>
        <v xml:space="preserve">3.54 </v>
      </c>
      <c r="H113" s="5" t="str">
        <f t="shared" si="23"/>
        <v>0.73 (t)</v>
      </c>
      <c r="I113" s="5" t="str">
        <f t="shared" si="24"/>
        <v>2.71 (t)</v>
      </c>
      <c r="J113" s="5" t="str">
        <f t="shared" si="25"/>
        <v>1.86 (t)</v>
      </c>
      <c r="K113" s="32">
        <f>'Raw Data'!C114</f>
        <v>1.3978291787999999</v>
      </c>
      <c r="L113" s="33">
        <f>'Raw Data'!D114</f>
        <v>4.4558949022999998</v>
      </c>
      <c r="M113" s="33">
        <f>'Raw Data'!E114</f>
        <v>3.5410958903999998</v>
      </c>
      <c r="N113" s="33">
        <f>'Raw Data'!F114</f>
        <v>0.72602739729999999</v>
      </c>
      <c r="O113" s="33">
        <f>'Raw Data'!G114</f>
        <v>2.7136986301000001</v>
      </c>
      <c r="P113" s="33">
        <f>'Raw Data'!H114</f>
        <v>1.8575342466</v>
      </c>
      <c r="Q113" s="2" t="str">
        <f>IF('Raw Data'!O114="s","s","")</f>
        <v/>
      </c>
      <c r="R113" s="2" t="str">
        <f>IF('Raw Data'!P114="s","s","")</f>
        <v/>
      </c>
      <c r="S113" s="2" t="str">
        <f>IF('Raw Data'!Q114="s","s","")</f>
        <v/>
      </c>
      <c r="T113" s="2" t="str">
        <f>IF('Raw Data'!R114="s","s","")</f>
        <v/>
      </c>
      <c r="U113" s="2" t="str">
        <f>IF('Raw Data'!S114="s","s","")</f>
        <v/>
      </c>
      <c r="V113" s="2" t="str">
        <f>IF('Raw Data'!T114="s","s","")</f>
        <v/>
      </c>
      <c r="W113" s="37" t="str">
        <f>IF('Raw Data'!AG114="t","(t)","")</f>
        <v>(t)</v>
      </c>
      <c r="X113" s="2" t="str">
        <f>IF('Raw Data'!AH114="t","(t)","")</f>
        <v>(t)</v>
      </c>
      <c r="Y113" s="2" t="str">
        <f>IF('Raw Data'!AI114="t","(t)","")</f>
        <v/>
      </c>
      <c r="Z113" s="2" t="str">
        <f>IF('Raw Data'!AJ114="t","(t)","")</f>
        <v>(t)</v>
      </c>
      <c r="AA113" s="2" t="str">
        <f>IF('Raw Data'!AK114="t","(t)","")</f>
        <v>(t)</v>
      </c>
      <c r="AB113" s="2" t="str">
        <f>IF('Raw Data'!AL114="t","(t)","")</f>
        <v>(t)</v>
      </c>
    </row>
    <row r="114" spans="3:28" x14ac:dyDescent="0.3">
      <c r="C114" t="s">
        <v>36</v>
      </c>
      <c r="D114" t="s">
        <v>125</v>
      </c>
      <c r="E114" s="39" t="str">
        <f t="shared" si="20"/>
        <v>5.29 (t)</v>
      </c>
      <c r="F114" s="5" t="str">
        <f t="shared" si="21"/>
        <v xml:space="preserve">7.41 </v>
      </c>
      <c r="G114" s="5" t="str">
        <f t="shared" si="22"/>
        <v xml:space="preserve">4.14 </v>
      </c>
      <c r="H114" s="5" t="str">
        <f t="shared" si="23"/>
        <v>4.35 (t)</v>
      </c>
      <c r="I114" s="5" t="str">
        <f t="shared" si="24"/>
        <v xml:space="preserve">3.33 </v>
      </c>
      <c r="J114" s="5" t="str">
        <f t="shared" si="25"/>
        <v xml:space="preserve">5.29 </v>
      </c>
      <c r="K114" s="32">
        <f>'Raw Data'!C115</f>
        <v>5.2948910846999997</v>
      </c>
      <c r="L114" s="33">
        <f>'Raw Data'!D115</f>
        <v>7.4066958605000002</v>
      </c>
      <c r="M114" s="33">
        <f>'Raw Data'!E115</f>
        <v>4.1355490680000004</v>
      </c>
      <c r="N114" s="33">
        <f>'Raw Data'!F115</f>
        <v>4.3479452055000003</v>
      </c>
      <c r="O114" s="33">
        <f>'Raw Data'!G115</f>
        <v>3.3260273972999999</v>
      </c>
      <c r="P114" s="33">
        <f>'Raw Data'!H115</f>
        <v>5.2925518376999996</v>
      </c>
      <c r="Q114" s="2" t="str">
        <f>IF('Raw Data'!O115="s","s","")</f>
        <v/>
      </c>
      <c r="R114" s="2" t="str">
        <f>IF('Raw Data'!P115="s","s","")</f>
        <v/>
      </c>
      <c r="S114" s="2" t="str">
        <f>IF('Raw Data'!Q115="s","s","")</f>
        <v/>
      </c>
      <c r="T114" s="2" t="str">
        <f>IF('Raw Data'!R115="s","s","")</f>
        <v/>
      </c>
      <c r="U114" s="2" t="str">
        <f>IF('Raw Data'!S115="s","s","")</f>
        <v/>
      </c>
      <c r="V114" s="2" t="str">
        <f>IF('Raw Data'!T115="s","s","")</f>
        <v/>
      </c>
      <c r="W114" s="37" t="str">
        <f>IF('Raw Data'!AG115="t","(t)","")</f>
        <v>(t)</v>
      </c>
      <c r="X114" s="2" t="str">
        <f>IF('Raw Data'!AH115="t","(t)","")</f>
        <v/>
      </c>
      <c r="Y114" s="2" t="str">
        <f>IF('Raw Data'!AI115="t","(t)","")</f>
        <v/>
      </c>
      <c r="Z114" s="2" t="str">
        <f>IF('Raw Data'!AJ115="t","(t)","")</f>
        <v>(t)</v>
      </c>
      <c r="AA114" s="2" t="str">
        <f>IF('Raw Data'!AK115="t","(t)","")</f>
        <v/>
      </c>
      <c r="AB114" s="2" t="str">
        <f>IF('Raw Data'!AL115="t","(t)","")</f>
        <v/>
      </c>
    </row>
    <row r="115" spans="3:28" x14ac:dyDescent="0.3">
      <c r="C115" t="s">
        <v>36</v>
      </c>
      <c r="D115" t="s">
        <v>126</v>
      </c>
      <c r="E115" s="39" t="str">
        <f t="shared" si="20"/>
        <v>s</v>
      </c>
      <c r="F115" s="5" t="str">
        <f t="shared" si="21"/>
        <v xml:space="preserve">3.51 </v>
      </c>
      <c r="G115" s="5" t="str">
        <f t="shared" si="22"/>
        <v>s</v>
      </c>
      <c r="H115" s="5" t="str">
        <f t="shared" si="23"/>
        <v>5.77 (t)</v>
      </c>
      <c r="I115" s="5" t="str">
        <f t="shared" si="24"/>
        <v xml:space="preserve">6.51 </v>
      </c>
      <c r="J115" s="5" t="str">
        <f t="shared" si="25"/>
        <v xml:space="preserve">1.14 </v>
      </c>
      <c r="K115" s="32">
        <f>'Raw Data'!C116</f>
        <v>5.3241559997000003</v>
      </c>
      <c r="L115" s="33">
        <f>'Raw Data'!D116</f>
        <v>3.5054644809000002</v>
      </c>
      <c r="M115" s="33" t="str">
        <f>'Raw Data'!E116</f>
        <v xml:space="preserve"> </v>
      </c>
      <c r="N115" s="33">
        <f>'Raw Data'!F116</f>
        <v>5.7727674227000003</v>
      </c>
      <c r="O115" s="33">
        <f>'Raw Data'!G116</f>
        <v>6.5123287670999996</v>
      </c>
      <c r="P115" s="33">
        <f>'Raw Data'!H116</f>
        <v>1.1427726626000001</v>
      </c>
      <c r="Q115" s="2" t="str">
        <f>IF('Raw Data'!O116="s","s","")</f>
        <v>s</v>
      </c>
      <c r="R115" s="2" t="str">
        <f>IF('Raw Data'!P116="s","s","")</f>
        <v/>
      </c>
      <c r="S115" s="2" t="str">
        <f>IF('Raw Data'!Q116="s","s","")</f>
        <v>s</v>
      </c>
      <c r="T115" s="2" t="str">
        <f>IF('Raw Data'!R116="s","s","")</f>
        <v/>
      </c>
      <c r="U115" s="2" t="str">
        <f>IF('Raw Data'!S116="s","s","")</f>
        <v/>
      </c>
      <c r="V115" s="2" t="str">
        <f>IF('Raw Data'!T116="s","s","")</f>
        <v/>
      </c>
      <c r="W115" s="37" t="str">
        <f>IF('Raw Data'!AG116="t","(t)","")</f>
        <v>(t)</v>
      </c>
      <c r="X115" s="2" t="str">
        <f>IF('Raw Data'!AH116="t","(t)","")</f>
        <v/>
      </c>
      <c r="Y115" s="2" t="str">
        <f>IF('Raw Data'!AI116="t","(t)","")</f>
        <v/>
      </c>
      <c r="Z115" s="2" t="str">
        <f>IF('Raw Data'!AJ116="t","(t)","")</f>
        <v>(t)</v>
      </c>
      <c r="AA115" s="2" t="str">
        <f>IF('Raw Data'!AK116="t","(t)","")</f>
        <v/>
      </c>
      <c r="AB115" s="2" t="str">
        <f>IF('Raw Data'!AL116="t","(t)","")</f>
        <v/>
      </c>
    </row>
    <row r="116" spans="3:28" x14ac:dyDescent="0.3">
      <c r="C116" t="s">
        <v>36</v>
      </c>
      <c r="D116" t="s">
        <v>127</v>
      </c>
      <c r="E116" s="39" t="str">
        <f t="shared" si="20"/>
        <v>s</v>
      </c>
      <c r="F116" s="5" t="str">
        <f t="shared" si="21"/>
        <v xml:space="preserve">5.74 </v>
      </c>
      <c r="G116" s="5" t="str">
        <f t="shared" si="22"/>
        <v>s</v>
      </c>
      <c r="H116" s="5" t="str">
        <f t="shared" si="23"/>
        <v>1.65 (t)</v>
      </c>
      <c r="I116" s="5" t="str">
        <f t="shared" si="24"/>
        <v xml:space="preserve">2.09 </v>
      </c>
      <c r="J116" s="5" t="str">
        <f t="shared" si="25"/>
        <v xml:space="preserve">3.43 </v>
      </c>
      <c r="K116" s="32">
        <f>'Raw Data'!C117</f>
        <v>3.0301369863000001</v>
      </c>
      <c r="L116" s="33">
        <f>'Raw Data'!D117</f>
        <v>5.7373231529000002</v>
      </c>
      <c r="M116" s="33" t="str">
        <f>'Raw Data'!E117</f>
        <v xml:space="preserve"> </v>
      </c>
      <c r="N116" s="33">
        <f>'Raw Data'!F117</f>
        <v>1.6487237069</v>
      </c>
      <c r="O116" s="33">
        <f>'Raw Data'!G117</f>
        <v>2.0863013699000001</v>
      </c>
      <c r="P116" s="33">
        <f>'Raw Data'!H117</f>
        <v>3.4301369863</v>
      </c>
      <c r="Q116" s="2" t="str">
        <f>IF('Raw Data'!O117="s","s","")</f>
        <v>s</v>
      </c>
      <c r="R116" s="2" t="str">
        <f>IF('Raw Data'!P117="s","s","")</f>
        <v/>
      </c>
      <c r="S116" s="2" t="str">
        <f>IF('Raw Data'!Q117="s","s","")</f>
        <v>s</v>
      </c>
      <c r="T116" s="2" t="str">
        <f>IF('Raw Data'!R117="s","s","")</f>
        <v/>
      </c>
      <c r="U116" s="2" t="str">
        <f>IF('Raw Data'!S117="s","s","")</f>
        <v/>
      </c>
      <c r="V116" s="2" t="str">
        <f>IF('Raw Data'!T117="s","s","")</f>
        <v/>
      </c>
      <c r="W116" s="37" t="str">
        <f>IF('Raw Data'!AG117="t","(t)","")</f>
        <v>(t)</v>
      </c>
      <c r="X116" s="2" t="str">
        <f>IF('Raw Data'!AH117="t","(t)","")</f>
        <v/>
      </c>
      <c r="Y116" s="2" t="str">
        <f>IF('Raw Data'!AI117="t","(t)","")</f>
        <v/>
      </c>
      <c r="Z116" s="2" t="str">
        <f>IF('Raw Data'!AJ117="t","(t)","")</f>
        <v>(t)</v>
      </c>
      <c r="AA116" s="2" t="str">
        <f>IF('Raw Data'!AK117="t","(t)","")</f>
        <v/>
      </c>
      <c r="AB116" s="2" t="str">
        <f>IF('Raw Data'!AL117="t","(t)","")</f>
        <v/>
      </c>
    </row>
  </sheetData>
  <phoneticPr fontId="33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7"/>
  <sheetViews>
    <sheetView workbookViewId="0">
      <selection sqref="A1:G1"/>
    </sheetView>
  </sheetViews>
  <sheetFormatPr defaultRowHeight="14.4" x14ac:dyDescent="0.3"/>
  <cols>
    <col min="1" max="1" width="25.88671875" customWidth="1"/>
    <col min="2" max="2" width="14.109375" customWidth="1"/>
    <col min="3" max="3" width="12" bestFit="1" customWidth="1"/>
    <col min="4" max="4" width="16" bestFit="1" customWidth="1"/>
    <col min="5" max="5" width="15.5546875" bestFit="1" customWidth="1"/>
    <col min="6" max="6" width="15.6640625" bestFit="1" customWidth="1"/>
    <col min="7" max="7" width="15.33203125" bestFit="1" customWidth="1"/>
    <col min="8" max="8" width="14.33203125" bestFit="1" customWidth="1"/>
    <col min="9" max="9" width="12" bestFit="1" customWidth="1"/>
    <col min="10" max="10" width="14.33203125" bestFit="1" customWidth="1"/>
    <col min="11" max="11" width="13.88671875" bestFit="1" customWidth="1"/>
    <col min="12" max="12" width="14" bestFit="1" customWidth="1"/>
    <col min="13" max="13" width="13.5546875" bestFit="1" customWidth="1"/>
    <col min="14" max="14" width="12.44140625" bestFit="1" customWidth="1"/>
    <col min="15" max="15" width="12.6640625" bestFit="1" customWidth="1"/>
    <col min="16" max="16" width="17.6640625" bestFit="1" customWidth="1"/>
    <col min="17" max="17" width="17.33203125" bestFit="1" customWidth="1"/>
    <col min="18" max="18" width="17.44140625" bestFit="1" customWidth="1"/>
    <col min="19" max="19" width="16.88671875" bestFit="1" customWidth="1"/>
    <col min="20" max="20" width="15.88671875" bestFit="1" customWidth="1"/>
    <col min="21" max="21" width="12" bestFit="1" customWidth="1"/>
    <col min="22" max="22" width="13.44140625" bestFit="1" customWidth="1"/>
    <col min="23" max="23" width="12.88671875" bestFit="1" customWidth="1"/>
    <col min="24" max="24" width="13.109375" bestFit="1" customWidth="1"/>
    <col min="25" max="25" width="12.5546875" bestFit="1" customWidth="1"/>
    <col min="26" max="26" width="12" bestFit="1" customWidth="1"/>
    <col min="27" max="27" width="9" bestFit="1" customWidth="1"/>
    <col min="28" max="28" width="13.88671875" bestFit="1" customWidth="1"/>
    <col min="29" max="29" width="13.44140625" bestFit="1" customWidth="1"/>
    <col min="30" max="30" width="13.5546875" bestFit="1" customWidth="1"/>
    <col min="31" max="31" width="13.109375" bestFit="1" customWidth="1"/>
    <col min="32" max="32" width="12" bestFit="1" customWidth="1"/>
    <col min="33" max="33" width="10.109375" bestFit="1" customWidth="1"/>
    <col min="34" max="34" width="15" bestFit="1" customWidth="1"/>
    <col min="35" max="35" width="14.5546875" bestFit="1" customWidth="1"/>
    <col min="36" max="36" width="14.6640625" bestFit="1" customWidth="1"/>
    <col min="37" max="37" width="14.33203125" bestFit="1" customWidth="1"/>
    <col min="38" max="38" width="13.33203125" bestFit="1" customWidth="1"/>
  </cols>
  <sheetData>
    <row r="1" spans="1:38" x14ac:dyDescent="0.3">
      <c r="A1" s="3"/>
      <c r="B1" s="3"/>
      <c r="C1" s="3"/>
      <c r="D1" s="3"/>
      <c r="E1" s="3"/>
      <c r="F1" s="3"/>
      <c r="G1" s="3"/>
      <c r="L1" s="82"/>
    </row>
    <row r="2" spans="1:38" x14ac:dyDescent="0.3">
      <c r="B2" s="48"/>
    </row>
    <row r="3" spans="1:38" x14ac:dyDescent="0.3">
      <c r="A3" t="s">
        <v>155</v>
      </c>
    </row>
    <row r="5" spans="1:38" x14ac:dyDescent="0.3">
      <c r="A5" t="s">
        <v>154</v>
      </c>
    </row>
    <row r="6" spans="1:38" x14ac:dyDescent="0.3">
      <c r="A6" t="s">
        <v>10</v>
      </c>
      <c r="B6" t="s">
        <v>9</v>
      </c>
      <c r="C6" t="s">
        <v>72</v>
      </c>
      <c r="D6" t="s">
        <v>73</v>
      </c>
      <c r="E6" t="s">
        <v>74</v>
      </c>
      <c r="F6" t="s">
        <v>75</v>
      </c>
      <c r="G6" t="s">
        <v>76</v>
      </c>
      <c r="H6" t="s">
        <v>77</v>
      </c>
      <c r="I6" t="s">
        <v>78</v>
      </c>
      <c r="J6" t="s">
        <v>79</v>
      </c>
      <c r="K6" t="s">
        <v>80</v>
      </c>
      <c r="L6" t="s">
        <v>81</v>
      </c>
      <c r="M6" t="s">
        <v>82</v>
      </c>
      <c r="N6" t="s">
        <v>83</v>
      </c>
      <c r="O6" t="s">
        <v>84</v>
      </c>
      <c r="P6" t="s">
        <v>85</v>
      </c>
      <c r="Q6" t="s">
        <v>86</v>
      </c>
      <c r="R6" t="s">
        <v>87</v>
      </c>
      <c r="S6" t="s">
        <v>88</v>
      </c>
      <c r="T6" t="s">
        <v>89</v>
      </c>
      <c r="U6" t="s">
        <v>90</v>
      </c>
      <c r="V6" t="s">
        <v>91</v>
      </c>
      <c r="W6" t="s">
        <v>92</v>
      </c>
      <c r="X6" t="s">
        <v>93</v>
      </c>
      <c r="Y6" t="s">
        <v>94</v>
      </c>
      <c r="Z6" t="s">
        <v>95</v>
      </c>
      <c r="AA6" t="s">
        <v>96</v>
      </c>
      <c r="AB6" t="s">
        <v>97</v>
      </c>
      <c r="AC6" t="s">
        <v>98</v>
      </c>
      <c r="AD6" t="s">
        <v>99</v>
      </c>
      <c r="AE6" t="s">
        <v>100</v>
      </c>
      <c r="AF6" t="s">
        <v>101</v>
      </c>
      <c r="AG6" t="s">
        <v>119</v>
      </c>
      <c r="AH6" t="s">
        <v>120</v>
      </c>
      <c r="AI6" t="s">
        <v>121</v>
      </c>
      <c r="AJ6" t="s">
        <v>122</v>
      </c>
      <c r="AK6" t="s">
        <v>123</v>
      </c>
      <c r="AL6" t="s">
        <v>124</v>
      </c>
    </row>
    <row r="7" spans="1:38" x14ac:dyDescent="0.3">
      <c r="A7" t="s">
        <v>2</v>
      </c>
      <c r="B7" t="s">
        <v>125</v>
      </c>
      <c r="C7">
        <v>2.4328767123000001</v>
      </c>
      <c r="D7">
        <v>4.6388726700999996</v>
      </c>
      <c r="E7">
        <v>3.4719140654</v>
      </c>
      <c r="F7">
        <v>2.1698630137000001</v>
      </c>
      <c r="G7">
        <v>2.1424657533999998</v>
      </c>
      <c r="H7">
        <v>1.7963245752000001</v>
      </c>
      <c r="I7">
        <v>3.3981476471000001</v>
      </c>
      <c r="J7">
        <v>5.0145025076999996</v>
      </c>
      <c r="K7">
        <v>4.1354978598000001</v>
      </c>
      <c r="L7">
        <v>3.4664379460000001</v>
      </c>
      <c r="M7">
        <v>2.6740439474</v>
      </c>
      <c r="N7">
        <v>2.5120808407999999</v>
      </c>
      <c r="O7">
        <v>713</v>
      </c>
      <c r="P7">
        <v>100</v>
      </c>
      <c r="Q7">
        <v>44</v>
      </c>
      <c r="R7">
        <v>292</v>
      </c>
      <c r="S7">
        <v>194</v>
      </c>
      <c r="T7">
        <v>83</v>
      </c>
      <c r="U7">
        <v>0.1000304023</v>
      </c>
      <c r="V7">
        <v>1.134359E-4</v>
      </c>
      <c r="W7">
        <v>0.2874826573</v>
      </c>
      <c r="X7" s="24">
        <v>4.5143993999999999E-6</v>
      </c>
      <c r="Y7">
        <v>5.9558114000000002E-3</v>
      </c>
      <c r="Z7" t="s">
        <v>0</v>
      </c>
      <c r="AA7">
        <v>4.5999999999999996</v>
      </c>
      <c r="AB7">
        <v>18.170000000000002</v>
      </c>
      <c r="AC7">
        <v>2.4900000000000002</v>
      </c>
      <c r="AD7">
        <v>24.62</v>
      </c>
      <c r="AE7">
        <v>10.25</v>
      </c>
      <c r="AF7" t="s">
        <v>0</v>
      </c>
      <c r="AG7" t="s">
        <v>0</v>
      </c>
      <c r="AH7" t="s">
        <v>102</v>
      </c>
      <c r="AI7" t="s">
        <v>0</v>
      </c>
      <c r="AJ7" t="s">
        <v>102</v>
      </c>
      <c r="AK7" t="s">
        <v>102</v>
      </c>
      <c r="AL7" t="s">
        <v>0</v>
      </c>
    </row>
    <row r="8" spans="1:38" x14ac:dyDescent="0.3">
      <c r="A8" t="s">
        <v>2</v>
      </c>
      <c r="B8" t="s">
        <v>126</v>
      </c>
      <c r="C8">
        <v>2.3808219178000001</v>
      </c>
      <c r="D8">
        <v>4.6575342466</v>
      </c>
      <c r="E8">
        <v>4.1452054795000004</v>
      </c>
      <c r="F8">
        <v>1.9397260274000001</v>
      </c>
      <c r="G8">
        <v>2.4047421214</v>
      </c>
      <c r="H8">
        <v>1.6469833071</v>
      </c>
      <c r="I8">
        <v>3.1902134740000001</v>
      </c>
      <c r="J8">
        <v>5.2432147877000004</v>
      </c>
      <c r="K8">
        <v>4.1826407138999997</v>
      </c>
      <c r="L8">
        <v>2.7954480017000001</v>
      </c>
      <c r="M8">
        <v>2.9623147896000002</v>
      </c>
      <c r="N8">
        <v>3.1165487686</v>
      </c>
      <c r="O8">
        <v>678</v>
      </c>
      <c r="P8">
        <v>63</v>
      </c>
      <c r="Q8">
        <v>37</v>
      </c>
      <c r="R8">
        <v>276</v>
      </c>
      <c r="S8">
        <v>226</v>
      </c>
      <c r="T8">
        <v>76</v>
      </c>
      <c r="U8">
        <v>0.1000304023</v>
      </c>
      <c r="V8">
        <v>1.134359E-4</v>
      </c>
      <c r="W8">
        <v>0.2874826573</v>
      </c>
      <c r="X8" s="24">
        <v>4.5143993999999999E-6</v>
      </c>
      <c r="Y8">
        <v>5.9558114000000002E-3</v>
      </c>
      <c r="Z8" t="s">
        <v>0</v>
      </c>
      <c r="AA8">
        <v>4.5999999999999996</v>
      </c>
      <c r="AB8">
        <v>18.170000000000002</v>
      </c>
      <c r="AC8">
        <v>2.4900000000000002</v>
      </c>
      <c r="AD8">
        <v>24.62</v>
      </c>
      <c r="AE8">
        <v>10.25</v>
      </c>
      <c r="AF8" t="s">
        <v>0</v>
      </c>
      <c r="AG8" t="s">
        <v>0</v>
      </c>
      <c r="AH8" t="s">
        <v>102</v>
      </c>
      <c r="AI8" t="s">
        <v>0</v>
      </c>
      <c r="AJ8" t="s">
        <v>102</v>
      </c>
      <c r="AK8" t="s">
        <v>102</v>
      </c>
      <c r="AL8" t="s">
        <v>0</v>
      </c>
    </row>
    <row r="9" spans="1:38" x14ac:dyDescent="0.3">
      <c r="A9" t="s">
        <v>2</v>
      </c>
      <c r="B9" t="s">
        <v>127</v>
      </c>
      <c r="C9">
        <v>2.0698630137</v>
      </c>
      <c r="D9">
        <v>1.9475484692</v>
      </c>
      <c r="E9">
        <v>3.1493150685</v>
      </c>
      <c r="F9">
        <v>1.098630137</v>
      </c>
      <c r="G9">
        <v>3.1082191781000001</v>
      </c>
      <c r="H9">
        <v>3.1232876711999999</v>
      </c>
      <c r="I9">
        <v>3.1341852985999998</v>
      </c>
      <c r="J9">
        <v>3.9451365555</v>
      </c>
      <c r="K9">
        <v>4.0191452608000002</v>
      </c>
      <c r="L9">
        <v>2.4199539406000001</v>
      </c>
      <c r="M9">
        <v>3.9758159985999999</v>
      </c>
      <c r="N9">
        <v>3.5778819250999998</v>
      </c>
      <c r="O9">
        <v>812</v>
      </c>
      <c r="P9">
        <v>53</v>
      </c>
      <c r="Q9">
        <v>52</v>
      </c>
      <c r="R9">
        <v>422</v>
      </c>
      <c r="S9">
        <v>216</v>
      </c>
      <c r="T9">
        <v>69</v>
      </c>
      <c r="U9">
        <v>0.1000304023</v>
      </c>
      <c r="V9" s="24">
        <v>1.134359E-4</v>
      </c>
      <c r="W9">
        <v>0.2874826573</v>
      </c>
      <c r="X9" s="24">
        <v>4.5143993999999999E-6</v>
      </c>
      <c r="Y9">
        <v>5.9558114000000002E-3</v>
      </c>
      <c r="Z9" t="s">
        <v>0</v>
      </c>
      <c r="AA9">
        <v>4.5999999999999996</v>
      </c>
      <c r="AB9">
        <v>18.170000000000002</v>
      </c>
      <c r="AC9">
        <v>2.4900000000000002</v>
      </c>
      <c r="AD9">
        <v>24.62</v>
      </c>
      <c r="AE9">
        <v>10.25</v>
      </c>
      <c r="AF9" t="s">
        <v>0</v>
      </c>
      <c r="AG9" t="s">
        <v>0</v>
      </c>
      <c r="AH9" t="s">
        <v>102</v>
      </c>
      <c r="AI9" t="s">
        <v>0</v>
      </c>
      <c r="AJ9" t="s">
        <v>102</v>
      </c>
      <c r="AK9" t="s">
        <v>102</v>
      </c>
      <c r="AL9" t="s">
        <v>0</v>
      </c>
    </row>
    <row r="10" spans="1:38" x14ac:dyDescent="0.3">
      <c r="A10" t="s">
        <v>3</v>
      </c>
      <c r="B10" t="s">
        <v>125</v>
      </c>
      <c r="C10">
        <v>2.2020884797</v>
      </c>
      <c r="D10">
        <v>3.0208249120000001</v>
      </c>
      <c r="E10">
        <v>4.1479452055000001</v>
      </c>
      <c r="F10">
        <v>1.6829478254000001</v>
      </c>
      <c r="G10">
        <v>2.3561643835999999</v>
      </c>
      <c r="H10">
        <v>1.7262033085999999</v>
      </c>
      <c r="I10">
        <v>3.2518367346999999</v>
      </c>
      <c r="J10">
        <v>4.0766053818000003</v>
      </c>
      <c r="K10">
        <v>4.248464856</v>
      </c>
      <c r="L10">
        <v>2.7766160597999998</v>
      </c>
      <c r="M10">
        <v>2.9254833534000002</v>
      </c>
      <c r="N10">
        <v>2.6254978328999998</v>
      </c>
      <c r="O10">
        <v>3185</v>
      </c>
      <c r="P10">
        <v>965</v>
      </c>
      <c r="Q10">
        <v>169</v>
      </c>
      <c r="R10">
        <v>1248</v>
      </c>
      <c r="S10">
        <v>439</v>
      </c>
      <c r="T10">
        <v>364</v>
      </c>
      <c r="U10">
        <v>8.9579699999999999E-5</v>
      </c>
      <c r="V10" s="24">
        <v>3.8439099999999998E-15</v>
      </c>
      <c r="W10">
        <v>0.65445753390000005</v>
      </c>
      <c r="X10" s="24">
        <v>2.5562259999999999E-17</v>
      </c>
      <c r="Y10">
        <v>1.08579157E-2</v>
      </c>
      <c r="Z10" t="s">
        <v>0</v>
      </c>
      <c r="AA10">
        <v>18.64</v>
      </c>
      <c r="AB10">
        <v>66.38</v>
      </c>
      <c r="AC10">
        <v>0.85</v>
      </c>
      <c r="AD10">
        <v>76.41</v>
      </c>
      <c r="AE10">
        <v>9.0500000000000007</v>
      </c>
      <c r="AF10" t="s">
        <v>0</v>
      </c>
      <c r="AG10" t="s">
        <v>102</v>
      </c>
      <c r="AH10" t="s">
        <v>102</v>
      </c>
      <c r="AI10" t="s">
        <v>0</v>
      </c>
      <c r="AJ10" t="s">
        <v>102</v>
      </c>
      <c r="AK10" t="s">
        <v>102</v>
      </c>
      <c r="AL10" t="s">
        <v>0</v>
      </c>
    </row>
    <row r="11" spans="1:38" x14ac:dyDescent="0.3">
      <c r="A11" t="s">
        <v>3</v>
      </c>
      <c r="B11" t="s">
        <v>126</v>
      </c>
      <c r="C11">
        <v>2.1643985327999999</v>
      </c>
      <c r="D11">
        <v>2.6547945204999999</v>
      </c>
      <c r="E11">
        <v>3.7732240437</v>
      </c>
      <c r="F11">
        <v>1.8895388876000001</v>
      </c>
      <c r="G11">
        <v>2.9945205479000001</v>
      </c>
      <c r="H11">
        <v>1.0976644957999999</v>
      </c>
      <c r="I11">
        <v>3.1632765658999999</v>
      </c>
      <c r="J11">
        <v>3.8485099768</v>
      </c>
      <c r="K11">
        <v>4.2708089756999996</v>
      </c>
      <c r="L11">
        <v>2.7992934678000001</v>
      </c>
      <c r="M11">
        <v>3.8804101295</v>
      </c>
      <c r="N11">
        <v>2.0878321959999999</v>
      </c>
      <c r="O11">
        <v>3547</v>
      </c>
      <c r="P11">
        <v>862</v>
      </c>
      <c r="Q11">
        <v>159</v>
      </c>
      <c r="R11">
        <v>1574</v>
      </c>
      <c r="S11">
        <v>463</v>
      </c>
      <c r="T11">
        <v>489</v>
      </c>
      <c r="U11">
        <v>8.9579699999999999E-5</v>
      </c>
      <c r="V11" s="24">
        <v>3.8439099999999998E-15</v>
      </c>
      <c r="W11">
        <v>0.65445753390000005</v>
      </c>
      <c r="X11" s="24">
        <v>2.5562259999999999E-17</v>
      </c>
      <c r="Y11">
        <v>1.08579157E-2</v>
      </c>
      <c r="Z11" t="s">
        <v>0</v>
      </c>
      <c r="AA11">
        <v>18.64</v>
      </c>
      <c r="AB11">
        <v>66.38</v>
      </c>
      <c r="AC11">
        <v>0.85</v>
      </c>
      <c r="AD11">
        <v>76.41</v>
      </c>
      <c r="AE11">
        <v>9.0500000000000007</v>
      </c>
      <c r="AF11" t="s">
        <v>0</v>
      </c>
      <c r="AG11" t="s">
        <v>102</v>
      </c>
      <c r="AH11" t="s">
        <v>102</v>
      </c>
      <c r="AI11" t="s">
        <v>0</v>
      </c>
      <c r="AJ11" t="s">
        <v>102</v>
      </c>
      <c r="AK11" t="s">
        <v>102</v>
      </c>
      <c r="AL11" t="s">
        <v>0</v>
      </c>
    </row>
    <row r="12" spans="1:38" x14ac:dyDescent="0.3">
      <c r="A12" t="s">
        <v>3</v>
      </c>
      <c r="B12" t="s">
        <v>127</v>
      </c>
      <c r="C12">
        <v>1.8630136986000001</v>
      </c>
      <c r="D12">
        <v>4.6410958903999999</v>
      </c>
      <c r="E12">
        <v>3.7917808219000002</v>
      </c>
      <c r="F12">
        <v>1.0863013698999999</v>
      </c>
      <c r="G12">
        <v>2.8643835616</v>
      </c>
      <c r="H12">
        <v>2.3369863014000001</v>
      </c>
      <c r="I12">
        <v>2.9350556897</v>
      </c>
      <c r="J12">
        <v>5.7045872831000004</v>
      </c>
      <c r="K12">
        <v>4.7478335498000002</v>
      </c>
      <c r="L12">
        <v>2.1403709675</v>
      </c>
      <c r="M12">
        <v>3.6306019745999998</v>
      </c>
      <c r="N12">
        <v>3.0464007502000001</v>
      </c>
      <c r="O12">
        <v>3661</v>
      </c>
      <c r="P12">
        <v>449</v>
      </c>
      <c r="Q12">
        <v>143</v>
      </c>
      <c r="R12">
        <v>2304</v>
      </c>
      <c r="S12">
        <v>416</v>
      </c>
      <c r="T12">
        <v>349</v>
      </c>
      <c r="U12">
        <v>8.9579699999999999E-5</v>
      </c>
      <c r="V12" s="24">
        <v>3.8439099999999998E-15</v>
      </c>
      <c r="W12">
        <v>0.65445753390000005</v>
      </c>
      <c r="X12" s="24">
        <v>2.5562259999999999E-17</v>
      </c>
      <c r="Y12">
        <v>1.08579157E-2</v>
      </c>
      <c r="Z12" t="s">
        <v>0</v>
      </c>
      <c r="AA12">
        <v>18.64</v>
      </c>
      <c r="AB12">
        <v>66.38</v>
      </c>
      <c r="AC12">
        <v>0.85</v>
      </c>
      <c r="AD12">
        <v>76.41</v>
      </c>
      <c r="AE12">
        <v>9.0500000000000007</v>
      </c>
      <c r="AF12" t="s">
        <v>0</v>
      </c>
      <c r="AG12" t="s">
        <v>102</v>
      </c>
      <c r="AH12" t="s">
        <v>102</v>
      </c>
      <c r="AI12" t="s">
        <v>0</v>
      </c>
      <c r="AJ12" t="s">
        <v>102</v>
      </c>
      <c r="AK12" t="s">
        <v>102</v>
      </c>
      <c r="AL12" t="s">
        <v>0</v>
      </c>
    </row>
    <row r="13" spans="1:38" x14ac:dyDescent="0.3">
      <c r="A13" t="s">
        <v>5</v>
      </c>
      <c r="B13" t="s">
        <v>125</v>
      </c>
      <c r="C13">
        <v>2.4867205629</v>
      </c>
      <c r="D13">
        <v>4.3992140129999999</v>
      </c>
      <c r="E13">
        <v>2.8356164384000002</v>
      </c>
      <c r="F13">
        <v>2.5033984579999999</v>
      </c>
      <c r="G13">
        <v>2.4159705067999999</v>
      </c>
      <c r="H13">
        <v>1.8246575342</v>
      </c>
      <c r="I13">
        <v>3.3277785048999999</v>
      </c>
      <c r="J13">
        <v>5.1506051175999996</v>
      </c>
      <c r="K13">
        <v>3.0606007720999999</v>
      </c>
      <c r="L13">
        <v>3.3312735795999999</v>
      </c>
      <c r="M13">
        <v>2.7655036170999998</v>
      </c>
      <c r="N13">
        <v>2.60891362</v>
      </c>
      <c r="O13">
        <v>489</v>
      </c>
      <c r="P13">
        <v>77</v>
      </c>
      <c r="Q13">
        <v>35</v>
      </c>
      <c r="R13">
        <v>160</v>
      </c>
      <c r="S13">
        <v>156</v>
      </c>
      <c r="T13">
        <v>61</v>
      </c>
      <c r="U13">
        <v>2.40051316E-2</v>
      </c>
      <c r="V13">
        <v>1.5585012800000001E-2</v>
      </c>
      <c r="W13">
        <v>2.8949319500000001E-2</v>
      </c>
      <c r="X13" s="24">
        <v>6.7795982999999996E-6</v>
      </c>
      <c r="Y13">
        <v>0.3452461825</v>
      </c>
      <c r="Z13" t="s">
        <v>0</v>
      </c>
      <c r="AA13">
        <v>7.46</v>
      </c>
      <c r="AB13">
        <v>8.32</v>
      </c>
      <c r="AC13">
        <v>7.08</v>
      </c>
      <c r="AD13">
        <v>23.8</v>
      </c>
      <c r="AE13">
        <v>2.13</v>
      </c>
      <c r="AF13" t="s">
        <v>0</v>
      </c>
      <c r="AG13" t="s">
        <v>102</v>
      </c>
      <c r="AH13" t="s">
        <v>102</v>
      </c>
      <c r="AI13" t="s">
        <v>102</v>
      </c>
      <c r="AJ13" t="s">
        <v>102</v>
      </c>
      <c r="AK13" t="s">
        <v>0</v>
      </c>
      <c r="AL13" t="s">
        <v>0</v>
      </c>
    </row>
    <row r="14" spans="1:38" x14ac:dyDescent="0.3">
      <c r="A14" t="s">
        <v>5</v>
      </c>
      <c r="B14" t="s">
        <v>126</v>
      </c>
      <c r="C14">
        <v>2.2496481773000001</v>
      </c>
      <c r="D14">
        <v>2.4428699752999998</v>
      </c>
      <c r="E14">
        <v>5.2602739726000003</v>
      </c>
      <c r="F14">
        <v>1.8634553485000001</v>
      </c>
      <c r="G14">
        <v>2.6630136985999999</v>
      </c>
      <c r="H14">
        <v>1.4000898271</v>
      </c>
      <c r="I14">
        <v>3.0494860945000002</v>
      </c>
      <c r="J14">
        <v>3.6340413820999999</v>
      </c>
      <c r="K14">
        <v>5.0055250959000004</v>
      </c>
      <c r="L14">
        <v>2.5784479876000002</v>
      </c>
      <c r="M14">
        <v>3.4553484542000001</v>
      </c>
      <c r="N14">
        <v>2.0300588250999998</v>
      </c>
      <c r="O14">
        <v>570</v>
      </c>
      <c r="P14">
        <v>68</v>
      </c>
      <c r="Q14">
        <v>41</v>
      </c>
      <c r="R14">
        <v>225</v>
      </c>
      <c r="S14">
        <v>159</v>
      </c>
      <c r="T14">
        <v>77</v>
      </c>
      <c r="U14">
        <v>2.40051316E-2</v>
      </c>
      <c r="V14">
        <v>1.5585012800000001E-2</v>
      </c>
      <c r="W14">
        <v>2.8949319500000001E-2</v>
      </c>
      <c r="X14" s="24">
        <v>6.7795982999999996E-6</v>
      </c>
      <c r="Y14">
        <v>0.3452461825</v>
      </c>
      <c r="Z14" t="s">
        <v>0</v>
      </c>
      <c r="AA14">
        <v>7.46</v>
      </c>
      <c r="AB14">
        <v>8.32</v>
      </c>
      <c r="AC14">
        <v>7.08</v>
      </c>
      <c r="AD14">
        <v>23.8</v>
      </c>
      <c r="AE14">
        <v>2.13</v>
      </c>
      <c r="AF14" t="s">
        <v>0</v>
      </c>
      <c r="AG14" t="s">
        <v>102</v>
      </c>
      <c r="AH14" t="s">
        <v>102</v>
      </c>
      <c r="AI14" t="s">
        <v>102</v>
      </c>
      <c r="AJ14" t="s">
        <v>102</v>
      </c>
      <c r="AK14" t="s">
        <v>0</v>
      </c>
      <c r="AL14" t="s">
        <v>0</v>
      </c>
    </row>
    <row r="15" spans="1:38" x14ac:dyDescent="0.3">
      <c r="A15" t="s">
        <v>5</v>
      </c>
      <c r="B15" t="s">
        <v>127</v>
      </c>
      <c r="C15">
        <v>1.9086046860000001</v>
      </c>
      <c r="D15">
        <v>4.0123287670999996</v>
      </c>
      <c r="E15">
        <v>5.2148738677999997</v>
      </c>
      <c r="F15">
        <v>1.1004266786000001</v>
      </c>
      <c r="G15">
        <v>3.0054794520999999</v>
      </c>
      <c r="H15">
        <v>1.9150684931999999</v>
      </c>
      <c r="I15">
        <v>2.8573685671</v>
      </c>
      <c r="J15">
        <v>5.3184073657999997</v>
      </c>
      <c r="K15">
        <v>5.0865614940999997</v>
      </c>
      <c r="L15">
        <v>2.0479821357999999</v>
      </c>
      <c r="M15">
        <v>4.1779553963999998</v>
      </c>
      <c r="N15">
        <v>2.6296695859999999</v>
      </c>
      <c r="O15">
        <v>616</v>
      </c>
      <c r="P15">
        <v>50</v>
      </c>
      <c r="Q15">
        <v>16</v>
      </c>
      <c r="R15">
        <v>361</v>
      </c>
      <c r="S15">
        <v>114</v>
      </c>
      <c r="T15">
        <v>75</v>
      </c>
      <c r="U15">
        <v>2.40051316E-2</v>
      </c>
      <c r="V15">
        <v>1.5585012800000001E-2</v>
      </c>
      <c r="W15">
        <v>2.8949319500000001E-2</v>
      </c>
      <c r="X15" s="24">
        <v>6.7795982999999996E-6</v>
      </c>
      <c r="Y15">
        <v>0.3452461825</v>
      </c>
      <c r="Z15" t="s">
        <v>0</v>
      </c>
      <c r="AA15">
        <v>7.46</v>
      </c>
      <c r="AB15">
        <v>8.32</v>
      </c>
      <c r="AC15">
        <v>7.08</v>
      </c>
      <c r="AD15">
        <v>23.8</v>
      </c>
      <c r="AE15">
        <v>2.13</v>
      </c>
      <c r="AF15" t="s">
        <v>0</v>
      </c>
      <c r="AG15" t="s">
        <v>102</v>
      </c>
      <c r="AH15" t="s">
        <v>102</v>
      </c>
      <c r="AI15" t="s">
        <v>102</v>
      </c>
      <c r="AJ15" t="s">
        <v>102</v>
      </c>
      <c r="AK15" t="s">
        <v>0</v>
      </c>
      <c r="AL15" t="s">
        <v>0</v>
      </c>
    </row>
    <row r="16" spans="1:38" x14ac:dyDescent="0.3">
      <c r="A16" t="s">
        <v>4</v>
      </c>
      <c r="B16" t="s">
        <v>125</v>
      </c>
      <c r="C16">
        <v>2.3908563515000001</v>
      </c>
      <c r="D16">
        <v>3.3347630811000002</v>
      </c>
      <c r="E16">
        <v>2.1164383562000002</v>
      </c>
      <c r="F16">
        <v>2.0899543379000001</v>
      </c>
      <c r="G16">
        <v>2.1775058013000002</v>
      </c>
      <c r="H16">
        <v>1.5972602739999999</v>
      </c>
      <c r="I16">
        <v>3.3457101329999999</v>
      </c>
      <c r="J16">
        <v>4.5065475234000001</v>
      </c>
      <c r="K16">
        <v>2.7784058049000002</v>
      </c>
      <c r="L16">
        <v>3.0385007807000002</v>
      </c>
      <c r="M16">
        <v>2.7957297462000001</v>
      </c>
      <c r="N16">
        <v>2.3320111365999998</v>
      </c>
      <c r="O16">
        <v>1152</v>
      </c>
      <c r="P16">
        <v>373</v>
      </c>
      <c r="Q16">
        <v>108</v>
      </c>
      <c r="R16">
        <v>285</v>
      </c>
      <c r="S16">
        <v>231</v>
      </c>
      <c r="T16">
        <v>155</v>
      </c>
      <c r="U16">
        <v>0.81863008189999997</v>
      </c>
      <c r="V16">
        <v>0.12200022570000001</v>
      </c>
      <c r="W16">
        <v>1.1780358000000001E-3</v>
      </c>
      <c r="X16" s="24">
        <v>5.7524504000000001E-6</v>
      </c>
      <c r="Y16">
        <v>0.1098427701</v>
      </c>
      <c r="Z16" t="s">
        <v>0</v>
      </c>
      <c r="AA16">
        <v>0.4</v>
      </c>
      <c r="AB16">
        <v>4.21</v>
      </c>
      <c r="AC16">
        <v>13.49</v>
      </c>
      <c r="AD16">
        <v>24.13</v>
      </c>
      <c r="AE16">
        <v>4.42</v>
      </c>
      <c r="AF16" t="s">
        <v>0</v>
      </c>
      <c r="AG16" t="s">
        <v>0</v>
      </c>
      <c r="AH16" t="s">
        <v>0</v>
      </c>
      <c r="AI16" t="s">
        <v>102</v>
      </c>
      <c r="AJ16" t="s">
        <v>102</v>
      </c>
      <c r="AK16" t="s">
        <v>0</v>
      </c>
      <c r="AL16" t="s">
        <v>0</v>
      </c>
    </row>
    <row r="17" spans="1:38" x14ac:dyDescent="0.3">
      <c r="A17" t="s">
        <v>4</v>
      </c>
      <c r="B17" t="s">
        <v>126</v>
      </c>
      <c r="C17">
        <v>2.4830675949000001</v>
      </c>
      <c r="D17">
        <v>3.5485627666999999</v>
      </c>
      <c r="E17">
        <v>3.2602739725999998</v>
      </c>
      <c r="F17">
        <v>1.8633954637000001</v>
      </c>
      <c r="G17">
        <v>2.3808219178000001</v>
      </c>
      <c r="H17">
        <v>1.1710307658000001</v>
      </c>
      <c r="I17">
        <v>3.2609226328999998</v>
      </c>
      <c r="J17">
        <v>4.2893731318999997</v>
      </c>
      <c r="K17">
        <v>3.8225737563000002</v>
      </c>
      <c r="L17">
        <v>2.5969712075000002</v>
      </c>
      <c r="M17">
        <v>3.1559842891000001</v>
      </c>
      <c r="N17">
        <v>2.1033157837999998</v>
      </c>
      <c r="O17">
        <v>1181</v>
      </c>
      <c r="P17">
        <v>314</v>
      </c>
      <c r="Q17">
        <v>121</v>
      </c>
      <c r="R17">
        <v>305</v>
      </c>
      <c r="S17">
        <v>306</v>
      </c>
      <c r="T17">
        <v>135</v>
      </c>
      <c r="U17">
        <v>0.81863008189999997</v>
      </c>
      <c r="V17" s="24">
        <v>0.12200022570000001</v>
      </c>
      <c r="W17">
        <v>1.1780358000000001E-3</v>
      </c>
      <c r="X17" s="24">
        <v>5.7524504000000001E-6</v>
      </c>
      <c r="Y17">
        <v>0.1098427701</v>
      </c>
      <c r="Z17" t="s">
        <v>0</v>
      </c>
      <c r="AA17">
        <v>0.4</v>
      </c>
      <c r="AB17">
        <v>4.21</v>
      </c>
      <c r="AC17">
        <v>13.49</v>
      </c>
      <c r="AD17">
        <v>24.13</v>
      </c>
      <c r="AE17">
        <v>4.42</v>
      </c>
      <c r="AF17" t="s">
        <v>0</v>
      </c>
      <c r="AG17" t="s">
        <v>0</v>
      </c>
      <c r="AH17" t="s">
        <v>0</v>
      </c>
      <c r="AI17" t="s">
        <v>102</v>
      </c>
      <c r="AJ17" t="s">
        <v>102</v>
      </c>
      <c r="AK17" t="s">
        <v>0</v>
      </c>
      <c r="AL17" t="s">
        <v>0</v>
      </c>
    </row>
    <row r="18" spans="1:38" x14ac:dyDescent="0.3">
      <c r="A18" t="s">
        <v>4</v>
      </c>
      <c r="B18" t="s">
        <v>127</v>
      </c>
      <c r="C18">
        <v>2.4457070139999999</v>
      </c>
      <c r="D18">
        <v>4.1273972603000004</v>
      </c>
      <c r="E18">
        <v>3.5808219177999998</v>
      </c>
      <c r="F18">
        <v>1.1904109589</v>
      </c>
      <c r="G18">
        <v>2.8808219178000001</v>
      </c>
      <c r="H18">
        <v>2.2547945205</v>
      </c>
      <c r="I18">
        <v>3.4636530361000002</v>
      </c>
      <c r="J18">
        <v>5.3999631780000001</v>
      </c>
      <c r="K18">
        <v>4.2857280348</v>
      </c>
      <c r="L18">
        <v>2.2026598695000001</v>
      </c>
      <c r="M18">
        <v>4.0246903065000001</v>
      </c>
      <c r="N18">
        <v>3.3843063996999998</v>
      </c>
      <c r="O18">
        <v>1166</v>
      </c>
      <c r="P18">
        <v>210</v>
      </c>
      <c r="Q18">
        <v>98</v>
      </c>
      <c r="R18">
        <v>488</v>
      </c>
      <c r="S18">
        <v>246</v>
      </c>
      <c r="T18">
        <v>124</v>
      </c>
      <c r="U18">
        <v>0.81863008189999997</v>
      </c>
      <c r="V18" s="24">
        <v>0.12200022570000001</v>
      </c>
      <c r="W18">
        <v>1.1780358000000001E-3</v>
      </c>
      <c r="X18" s="24">
        <v>5.7524504000000001E-6</v>
      </c>
      <c r="Y18">
        <v>0.1098427701</v>
      </c>
      <c r="Z18" t="s">
        <v>0</v>
      </c>
      <c r="AA18">
        <v>0.4</v>
      </c>
      <c r="AB18">
        <v>4.21</v>
      </c>
      <c r="AC18">
        <v>13.49</v>
      </c>
      <c r="AD18">
        <v>24.13</v>
      </c>
      <c r="AE18">
        <v>4.42</v>
      </c>
      <c r="AF18" t="s">
        <v>0</v>
      </c>
      <c r="AG18" t="s">
        <v>0</v>
      </c>
      <c r="AH18" t="s">
        <v>0</v>
      </c>
      <c r="AI18" t="s">
        <v>102</v>
      </c>
      <c r="AJ18" t="s">
        <v>102</v>
      </c>
      <c r="AK18" t="s">
        <v>0</v>
      </c>
      <c r="AL18" t="s">
        <v>0</v>
      </c>
    </row>
    <row r="19" spans="1:38" x14ac:dyDescent="0.3">
      <c r="A19" t="s">
        <v>6</v>
      </c>
      <c r="B19" t="s">
        <v>125</v>
      </c>
      <c r="C19">
        <v>2.3468672805000002</v>
      </c>
      <c r="D19">
        <v>2.6530466351999999</v>
      </c>
      <c r="E19">
        <v>2.3898719964000001</v>
      </c>
      <c r="F19">
        <v>1.495890411</v>
      </c>
      <c r="G19">
        <v>2.6453402201</v>
      </c>
      <c r="H19">
        <v>1.701369863</v>
      </c>
      <c r="I19">
        <v>3.5387929513</v>
      </c>
      <c r="J19">
        <v>5.1652194525999997</v>
      </c>
      <c r="K19">
        <v>3.2598541557999998</v>
      </c>
      <c r="L19">
        <v>2.7420621385000001</v>
      </c>
      <c r="M19">
        <v>2.9593772373</v>
      </c>
      <c r="N19">
        <v>3.8877783950000002</v>
      </c>
      <c r="O19">
        <v>137</v>
      </c>
      <c r="P19">
        <v>30</v>
      </c>
      <c r="Q19">
        <v>12</v>
      </c>
      <c r="R19">
        <v>37</v>
      </c>
      <c r="S19">
        <v>39</v>
      </c>
      <c r="T19">
        <v>19</v>
      </c>
      <c r="U19">
        <v>0.81869739070000003</v>
      </c>
      <c r="V19">
        <v>0.99494183839999994</v>
      </c>
      <c r="W19">
        <v>0.50954451609999996</v>
      </c>
      <c r="X19">
        <v>0.8990194815</v>
      </c>
      <c r="Y19">
        <v>0.88017325319999995</v>
      </c>
      <c r="Z19" t="s">
        <v>0</v>
      </c>
      <c r="AA19">
        <v>0.4</v>
      </c>
      <c r="AB19">
        <v>0.01</v>
      </c>
      <c r="AC19">
        <v>1.35</v>
      </c>
      <c r="AD19">
        <v>0.21</v>
      </c>
      <c r="AE19">
        <v>0.26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</row>
    <row r="20" spans="1:38" x14ac:dyDescent="0.3">
      <c r="A20" t="s">
        <v>6</v>
      </c>
      <c r="B20" t="s">
        <v>126</v>
      </c>
      <c r="C20">
        <v>2.2630136986</v>
      </c>
      <c r="D20">
        <v>2.5997305187999999</v>
      </c>
      <c r="E20">
        <v>3.6142188787</v>
      </c>
      <c r="F20">
        <v>1.2254210645000001</v>
      </c>
      <c r="G20">
        <v>2.5726850811999999</v>
      </c>
      <c r="H20">
        <v>1.0275095440999999</v>
      </c>
      <c r="I20">
        <v>3.4787123102000002</v>
      </c>
      <c r="J20">
        <v>4.7404051746000002</v>
      </c>
      <c r="K20">
        <v>3.438713227</v>
      </c>
      <c r="L20">
        <v>2.4930251912000001</v>
      </c>
      <c r="M20">
        <v>3.7239061949000001</v>
      </c>
      <c r="N20">
        <v>2.7931203486</v>
      </c>
      <c r="O20">
        <v>169</v>
      </c>
      <c r="P20">
        <v>44</v>
      </c>
      <c r="Q20">
        <v>20</v>
      </c>
      <c r="R20">
        <v>51</v>
      </c>
      <c r="S20">
        <v>35</v>
      </c>
      <c r="T20">
        <v>19</v>
      </c>
      <c r="U20">
        <v>0.81869739070000003</v>
      </c>
      <c r="V20">
        <v>0.99494183839999994</v>
      </c>
      <c r="W20">
        <v>0.50954451609999996</v>
      </c>
      <c r="X20">
        <v>0.8990194815</v>
      </c>
      <c r="Y20">
        <v>0.88017325319999995</v>
      </c>
      <c r="Z20" t="s">
        <v>0</v>
      </c>
      <c r="AA20">
        <v>0.4</v>
      </c>
      <c r="AB20">
        <v>0.01</v>
      </c>
      <c r="AC20">
        <v>1.35</v>
      </c>
      <c r="AD20">
        <v>0.21</v>
      </c>
      <c r="AE20">
        <v>0.26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</row>
    <row r="21" spans="1:38" x14ac:dyDescent="0.3">
      <c r="A21" t="s">
        <v>6</v>
      </c>
      <c r="B21" t="s">
        <v>127</v>
      </c>
      <c r="C21">
        <v>2.0678044764000001</v>
      </c>
      <c r="D21">
        <v>2.9945205479000001</v>
      </c>
      <c r="E21">
        <v>3.5917808219</v>
      </c>
      <c r="F21">
        <v>1.1671232877</v>
      </c>
      <c r="G21">
        <v>2.2958904109999998</v>
      </c>
      <c r="H21">
        <v>3.6438356164000001</v>
      </c>
      <c r="I21">
        <v>2.8966863909999998</v>
      </c>
      <c r="J21">
        <v>3.2077625571000001</v>
      </c>
      <c r="K21">
        <v>3.6801649682000002</v>
      </c>
      <c r="L21">
        <v>2.1705124812999999</v>
      </c>
      <c r="M21">
        <v>3.1655277227999998</v>
      </c>
      <c r="N21">
        <v>5.0459344927999998</v>
      </c>
      <c r="O21">
        <v>203</v>
      </c>
      <c r="P21">
        <v>30</v>
      </c>
      <c r="Q21">
        <v>21</v>
      </c>
      <c r="R21">
        <v>101</v>
      </c>
      <c r="S21">
        <v>33</v>
      </c>
      <c r="T21">
        <v>18</v>
      </c>
      <c r="U21">
        <v>0.81869739070000003</v>
      </c>
      <c r="V21">
        <v>0.99494183839999994</v>
      </c>
      <c r="W21">
        <v>0.50954451609999996</v>
      </c>
      <c r="X21">
        <v>0.8990194815</v>
      </c>
      <c r="Y21">
        <v>0.88017325319999995</v>
      </c>
      <c r="Z21" t="s">
        <v>0</v>
      </c>
      <c r="AA21">
        <v>0.4</v>
      </c>
      <c r="AB21">
        <v>0.01</v>
      </c>
      <c r="AC21">
        <v>1.35</v>
      </c>
      <c r="AD21">
        <v>0.21</v>
      </c>
      <c r="AE21">
        <v>0.26</v>
      </c>
      <c r="AF21" t="s">
        <v>0</v>
      </c>
      <c r="AG21" t="s">
        <v>0</v>
      </c>
      <c r="AH21" t="s">
        <v>0</v>
      </c>
      <c r="AI21" t="s">
        <v>0</v>
      </c>
      <c r="AJ21" t="s">
        <v>0</v>
      </c>
      <c r="AK21" t="s">
        <v>0</v>
      </c>
      <c r="AL21" t="s">
        <v>0</v>
      </c>
    </row>
    <row r="22" spans="1:38" x14ac:dyDescent="0.3">
      <c r="A22" t="s">
        <v>1</v>
      </c>
      <c r="B22" t="s">
        <v>125</v>
      </c>
      <c r="C22">
        <v>2.3397260273999998</v>
      </c>
      <c r="D22">
        <v>3.2685006363000002</v>
      </c>
      <c r="E22">
        <v>3.0949097985999998</v>
      </c>
      <c r="F22">
        <v>1.8520547945000001</v>
      </c>
      <c r="G22">
        <v>2.3084437458</v>
      </c>
      <c r="H22">
        <v>1.729118946</v>
      </c>
      <c r="I22">
        <v>3.3449191615</v>
      </c>
      <c r="J22">
        <v>4.3987506259</v>
      </c>
      <c r="K22">
        <v>3.6774967032000001</v>
      </c>
      <c r="L22">
        <v>2.9835673596999999</v>
      </c>
      <c r="M22">
        <v>2.8348185529999999</v>
      </c>
      <c r="N22">
        <v>2.6343638032999999</v>
      </c>
      <c r="O22">
        <v>5758</v>
      </c>
      <c r="P22">
        <v>1571</v>
      </c>
      <c r="Q22">
        <v>376</v>
      </c>
      <c r="R22">
        <v>2043</v>
      </c>
      <c r="S22">
        <v>1067</v>
      </c>
      <c r="T22">
        <v>701</v>
      </c>
      <c r="U22">
        <v>1.294709E-4</v>
      </c>
      <c r="V22" s="24">
        <v>4.5917389999999998E-13</v>
      </c>
      <c r="W22">
        <v>3.3649197399999997E-2</v>
      </c>
      <c r="X22" s="24">
        <v>4.9613289999999998E-30</v>
      </c>
      <c r="Y22">
        <v>3.2063900000000003E-5</v>
      </c>
      <c r="Z22" s="24">
        <v>3.08542E-15</v>
      </c>
      <c r="AA22">
        <v>17.899999999999999</v>
      </c>
      <c r="AB22">
        <v>56.82</v>
      </c>
      <c r="AC22">
        <v>6.78</v>
      </c>
      <c r="AD22">
        <v>134.94999999999999</v>
      </c>
      <c r="AE22">
        <v>20.7</v>
      </c>
      <c r="AF22">
        <v>66.819999999999993</v>
      </c>
      <c r="AG22" t="s">
        <v>102</v>
      </c>
      <c r="AH22" t="s">
        <v>102</v>
      </c>
      <c r="AI22" t="s">
        <v>102</v>
      </c>
      <c r="AJ22" t="s">
        <v>102</v>
      </c>
      <c r="AK22" t="s">
        <v>102</v>
      </c>
      <c r="AL22" t="s">
        <v>102</v>
      </c>
    </row>
    <row r="23" spans="1:38" x14ac:dyDescent="0.3">
      <c r="A23" t="s">
        <v>1</v>
      </c>
      <c r="B23" t="s">
        <v>126</v>
      </c>
      <c r="C23">
        <v>2.2597649524999999</v>
      </c>
      <c r="D23">
        <v>2.9287671233000001</v>
      </c>
      <c r="E23">
        <v>3.8246575342</v>
      </c>
      <c r="F23">
        <v>1.8828055991999999</v>
      </c>
      <c r="G23">
        <v>2.6605733962000002</v>
      </c>
      <c r="H23">
        <v>1.1968036529999999</v>
      </c>
      <c r="I23">
        <v>3.2034071456</v>
      </c>
      <c r="J23">
        <v>4.0348242390999998</v>
      </c>
      <c r="K23">
        <v>4.1897583444000004</v>
      </c>
      <c r="L23">
        <v>2.7782976243999999</v>
      </c>
      <c r="M23">
        <v>3.4852092410000002</v>
      </c>
      <c r="N23">
        <v>2.2006903989</v>
      </c>
      <c r="O23">
        <v>6190</v>
      </c>
      <c r="P23">
        <v>1358</v>
      </c>
      <c r="Q23">
        <v>383</v>
      </c>
      <c r="R23">
        <v>2446</v>
      </c>
      <c r="S23">
        <v>1200</v>
      </c>
      <c r="T23">
        <v>803</v>
      </c>
      <c r="U23">
        <v>1.294709E-4</v>
      </c>
      <c r="V23" s="24">
        <v>4.5917389999999998E-13</v>
      </c>
      <c r="W23">
        <v>3.3649197399999997E-2</v>
      </c>
      <c r="X23" s="24">
        <v>4.9613289999999998E-30</v>
      </c>
      <c r="Y23">
        <v>3.2063900000000003E-5</v>
      </c>
      <c r="Z23" s="24">
        <v>3.08542E-15</v>
      </c>
      <c r="AA23">
        <v>17.899999999999999</v>
      </c>
      <c r="AB23">
        <v>56.82</v>
      </c>
      <c r="AC23">
        <v>6.78</v>
      </c>
      <c r="AD23">
        <v>134.94999999999999</v>
      </c>
      <c r="AE23">
        <v>20.7</v>
      </c>
      <c r="AF23">
        <v>66.819999999999993</v>
      </c>
      <c r="AG23" t="s">
        <v>102</v>
      </c>
      <c r="AH23" t="s">
        <v>102</v>
      </c>
      <c r="AI23" t="s">
        <v>102</v>
      </c>
      <c r="AJ23" t="s">
        <v>102</v>
      </c>
      <c r="AK23" t="s">
        <v>102</v>
      </c>
      <c r="AL23" t="s">
        <v>102</v>
      </c>
    </row>
    <row r="24" spans="1:38" x14ac:dyDescent="0.3">
      <c r="A24" t="s">
        <v>1</v>
      </c>
      <c r="B24" t="s">
        <v>127</v>
      </c>
      <c r="C24">
        <v>2.0383561644000001</v>
      </c>
      <c r="D24">
        <v>4.2219178081999997</v>
      </c>
      <c r="E24">
        <v>3.6657534247000001</v>
      </c>
      <c r="F24">
        <v>1.1068268583</v>
      </c>
      <c r="G24">
        <v>2.9287820944999998</v>
      </c>
      <c r="H24">
        <v>2.3808219178000001</v>
      </c>
      <c r="I24">
        <v>3.0545602066000002</v>
      </c>
      <c r="J24">
        <v>5.4007005968000001</v>
      </c>
      <c r="K24">
        <v>4.4911635623999997</v>
      </c>
      <c r="L24">
        <v>2.1756271977999999</v>
      </c>
      <c r="M24">
        <v>3.8437276889000001</v>
      </c>
      <c r="N24">
        <v>3.1802133077999999</v>
      </c>
      <c r="O24">
        <v>6500</v>
      </c>
      <c r="P24">
        <v>798</v>
      </c>
      <c r="Q24">
        <v>335</v>
      </c>
      <c r="R24">
        <v>3695</v>
      </c>
      <c r="S24">
        <v>1031</v>
      </c>
      <c r="T24">
        <v>641</v>
      </c>
      <c r="U24">
        <v>1.294709E-4</v>
      </c>
      <c r="V24" s="24">
        <v>4.5917389999999998E-13</v>
      </c>
      <c r="W24">
        <v>3.3649197399999997E-2</v>
      </c>
      <c r="X24" s="24">
        <v>4.9613289999999998E-30</v>
      </c>
      <c r="Y24">
        <v>3.2063900000000003E-5</v>
      </c>
      <c r="Z24" s="24">
        <v>3.08542E-15</v>
      </c>
      <c r="AA24">
        <v>17.899999999999999</v>
      </c>
      <c r="AB24">
        <v>56.82</v>
      </c>
      <c r="AC24">
        <v>6.78</v>
      </c>
      <c r="AD24">
        <v>134.94999999999999</v>
      </c>
      <c r="AE24">
        <v>20.7</v>
      </c>
      <c r="AF24">
        <v>66.819999999999993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</row>
    <row r="25" spans="1:38" x14ac:dyDescent="0.3">
      <c r="A25" t="s">
        <v>128</v>
      </c>
      <c r="B25" t="s">
        <v>125</v>
      </c>
      <c r="C25">
        <v>2.6879257429000001</v>
      </c>
      <c r="D25">
        <v>4.1038251366000003</v>
      </c>
      <c r="E25">
        <v>3.1924620105999999</v>
      </c>
      <c r="F25">
        <v>2.1424657533999998</v>
      </c>
      <c r="G25">
        <v>1.1232876711999999</v>
      </c>
      <c r="H25">
        <v>1.3479452055000001</v>
      </c>
      <c r="I25">
        <v>3.5375927917999999</v>
      </c>
      <c r="J25">
        <v>4.0845247897999997</v>
      </c>
      <c r="K25">
        <v>5.7045576551000003</v>
      </c>
      <c r="L25">
        <v>3.4466744882999998</v>
      </c>
      <c r="M25">
        <v>1.5633505502</v>
      </c>
      <c r="N25">
        <v>2.8337716145999998</v>
      </c>
      <c r="O25">
        <v>190</v>
      </c>
      <c r="P25">
        <v>54</v>
      </c>
      <c r="Q25">
        <v>7</v>
      </c>
      <c r="R25">
        <v>98</v>
      </c>
      <c r="S25">
        <v>11</v>
      </c>
      <c r="T25">
        <v>20</v>
      </c>
      <c r="U25">
        <v>5.4871148699999997E-2</v>
      </c>
      <c r="V25">
        <v>0.12505127050000001</v>
      </c>
      <c r="W25">
        <v>0.41123616369999999</v>
      </c>
      <c r="X25">
        <v>3.1759011500000003E-2</v>
      </c>
      <c r="Y25">
        <v>1.16096836E-2</v>
      </c>
      <c r="Z25">
        <v>0.95350365749999999</v>
      </c>
      <c r="AA25">
        <v>5.81</v>
      </c>
      <c r="AB25">
        <v>4.16</v>
      </c>
      <c r="AC25">
        <v>1.78</v>
      </c>
      <c r="AD25">
        <v>6.9</v>
      </c>
      <c r="AE25">
        <v>8.91</v>
      </c>
      <c r="AF25">
        <v>0.1</v>
      </c>
      <c r="AG25" t="s">
        <v>0</v>
      </c>
      <c r="AH25" t="s">
        <v>0</v>
      </c>
      <c r="AI25" t="s">
        <v>0</v>
      </c>
      <c r="AJ25" t="s">
        <v>102</v>
      </c>
      <c r="AK25" t="s">
        <v>102</v>
      </c>
      <c r="AL25" t="s">
        <v>0</v>
      </c>
    </row>
    <row r="26" spans="1:38" x14ac:dyDescent="0.3">
      <c r="A26" t="s">
        <v>128</v>
      </c>
      <c r="B26" t="s">
        <v>126</v>
      </c>
      <c r="C26">
        <v>2.1703495771000001</v>
      </c>
      <c r="D26">
        <v>5.7404895576000001</v>
      </c>
      <c r="E26">
        <v>5.8699228983999996</v>
      </c>
      <c r="F26">
        <v>1.6301369862999999</v>
      </c>
      <c r="G26">
        <v>1.8387005015</v>
      </c>
      <c r="H26">
        <v>1.4797627068000001</v>
      </c>
      <c r="I26">
        <v>3.2759123832000001</v>
      </c>
      <c r="J26">
        <v>6.1813146649000004</v>
      </c>
      <c r="K26">
        <v>6.1245215460000004</v>
      </c>
      <c r="L26">
        <v>2.7039771168</v>
      </c>
      <c r="M26">
        <v>2.7300100368</v>
      </c>
      <c r="N26">
        <v>3.2577423460000001</v>
      </c>
      <c r="O26">
        <v>207</v>
      </c>
      <c r="P26">
        <v>23</v>
      </c>
      <c r="Q26">
        <v>6</v>
      </c>
      <c r="R26">
        <v>99</v>
      </c>
      <c r="S26">
        <v>49</v>
      </c>
      <c r="T26">
        <v>30</v>
      </c>
      <c r="U26">
        <v>5.4871148699999997E-2</v>
      </c>
      <c r="V26">
        <v>0.12505127050000001</v>
      </c>
      <c r="W26">
        <v>0.41123616369999999</v>
      </c>
      <c r="X26">
        <v>3.1759011500000003E-2</v>
      </c>
      <c r="Y26">
        <v>1.16096836E-2</v>
      </c>
      <c r="Z26">
        <v>0.95350365749999999</v>
      </c>
      <c r="AA26">
        <v>5.81</v>
      </c>
      <c r="AB26">
        <v>4.16</v>
      </c>
      <c r="AC26">
        <v>1.78</v>
      </c>
      <c r="AD26">
        <v>6.9</v>
      </c>
      <c r="AE26">
        <v>8.91</v>
      </c>
      <c r="AF26">
        <v>0.1</v>
      </c>
      <c r="AG26" t="s">
        <v>0</v>
      </c>
      <c r="AH26" t="s">
        <v>0</v>
      </c>
      <c r="AI26" t="s">
        <v>0</v>
      </c>
      <c r="AJ26" t="s">
        <v>102</v>
      </c>
      <c r="AK26" t="s">
        <v>102</v>
      </c>
      <c r="AL26" t="s">
        <v>0</v>
      </c>
    </row>
    <row r="27" spans="1:38" x14ac:dyDescent="0.3">
      <c r="A27" t="s">
        <v>128</v>
      </c>
      <c r="B27" t="s">
        <v>127</v>
      </c>
      <c r="C27">
        <v>1.7945205478999999</v>
      </c>
      <c r="D27">
        <v>2.0934388801999999</v>
      </c>
      <c r="E27">
        <v>3.6958904110000002</v>
      </c>
      <c r="F27">
        <v>1.1486001946</v>
      </c>
      <c r="G27">
        <v>2.3820420690000002</v>
      </c>
      <c r="H27">
        <v>1.7058724455000001</v>
      </c>
      <c r="I27">
        <v>2.6279207798000002</v>
      </c>
      <c r="J27">
        <v>3.9437453735000001</v>
      </c>
      <c r="K27">
        <v>3.5588033036</v>
      </c>
      <c r="L27">
        <v>2.0562171858</v>
      </c>
      <c r="M27">
        <v>3.2345264003</v>
      </c>
      <c r="N27">
        <v>2.7934246575000001</v>
      </c>
      <c r="O27">
        <v>238</v>
      </c>
      <c r="P27">
        <v>18</v>
      </c>
      <c r="Q27">
        <v>15</v>
      </c>
      <c r="R27">
        <v>130</v>
      </c>
      <c r="S27">
        <v>55</v>
      </c>
      <c r="T27">
        <v>20</v>
      </c>
      <c r="U27">
        <v>5.4871148699999997E-2</v>
      </c>
      <c r="V27">
        <v>0.12505127050000001</v>
      </c>
      <c r="W27">
        <v>0.41123616369999999</v>
      </c>
      <c r="X27">
        <v>3.1759011500000003E-2</v>
      </c>
      <c r="Y27">
        <v>1.16096836E-2</v>
      </c>
      <c r="Z27">
        <v>0.95350365749999999</v>
      </c>
      <c r="AA27">
        <v>5.81</v>
      </c>
      <c r="AB27">
        <v>4.16</v>
      </c>
      <c r="AC27">
        <v>1.78</v>
      </c>
      <c r="AD27">
        <v>6.9</v>
      </c>
      <c r="AE27">
        <v>8.91</v>
      </c>
      <c r="AF27">
        <v>0.1</v>
      </c>
      <c r="AG27" t="s">
        <v>0</v>
      </c>
      <c r="AH27" t="s">
        <v>0</v>
      </c>
      <c r="AI27" t="s">
        <v>0</v>
      </c>
      <c r="AJ27" t="s">
        <v>102</v>
      </c>
      <c r="AK27" t="s">
        <v>102</v>
      </c>
      <c r="AL27" t="s">
        <v>0</v>
      </c>
    </row>
    <row r="28" spans="1:38" x14ac:dyDescent="0.3">
      <c r="A28" t="s">
        <v>129</v>
      </c>
      <c r="B28" t="s">
        <v>125</v>
      </c>
      <c r="C28">
        <v>1.7369863014</v>
      </c>
      <c r="D28">
        <v>3.2258327719</v>
      </c>
      <c r="E28" t="s">
        <v>0</v>
      </c>
      <c r="F28">
        <v>1.5479452055</v>
      </c>
      <c r="G28">
        <v>1.8471442472999999</v>
      </c>
      <c r="H28">
        <v>2.0128377873000001</v>
      </c>
      <c r="I28">
        <v>2.8621187934000001</v>
      </c>
      <c r="J28">
        <v>5.2487721137000003</v>
      </c>
      <c r="K28" t="s">
        <v>0</v>
      </c>
      <c r="L28">
        <v>2.5685562023999999</v>
      </c>
      <c r="M28">
        <v>2.4075920728</v>
      </c>
      <c r="N28">
        <v>2.7377588142999998</v>
      </c>
      <c r="O28" t="s">
        <v>103</v>
      </c>
      <c r="P28">
        <v>15</v>
      </c>
      <c r="Q28" t="s">
        <v>103</v>
      </c>
      <c r="R28">
        <v>52</v>
      </c>
      <c r="S28">
        <v>40</v>
      </c>
      <c r="T28">
        <v>20</v>
      </c>
      <c r="U28">
        <v>0.1337038878</v>
      </c>
      <c r="V28">
        <v>0.50421101430000004</v>
      </c>
      <c r="W28" t="s">
        <v>0</v>
      </c>
      <c r="X28">
        <v>0.28479355179999999</v>
      </c>
      <c r="Y28">
        <v>2.3925782100000001E-2</v>
      </c>
      <c r="Z28">
        <v>0.27764390789999999</v>
      </c>
      <c r="AA28">
        <v>4.0199999999999996</v>
      </c>
      <c r="AB28">
        <v>1.37</v>
      </c>
      <c r="AC28" t="s">
        <v>0</v>
      </c>
      <c r="AD28">
        <v>2.5099999999999998</v>
      </c>
      <c r="AE28">
        <v>7.47</v>
      </c>
      <c r="AF28">
        <v>2.56</v>
      </c>
      <c r="AG28" t="s">
        <v>0</v>
      </c>
      <c r="AH28" t="s">
        <v>0</v>
      </c>
      <c r="AI28" t="s">
        <v>0</v>
      </c>
      <c r="AJ28" t="s">
        <v>0</v>
      </c>
      <c r="AK28" t="s">
        <v>102</v>
      </c>
      <c r="AL28" t="s">
        <v>0</v>
      </c>
    </row>
    <row r="29" spans="1:38" x14ac:dyDescent="0.3">
      <c r="A29" t="s">
        <v>129</v>
      </c>
      <c r="B29" t="s">
        <v>126</v>
      </c>
      <c r="C29">
        <v>2.5698630137</v>
      </c>
      <c r="D29">
        <v>4.5713825884999997</v>
      </c>
      <c r="E29">
        <v>4.2525226438999999</v>
      </c>
      <c r="F29">
        <v>2.0058237891999999</v>
      </c>
      <c r="G29">
        <v>2.9068493151000001</v>
      </c>
      <c r="H29">
        <v>1.1541058462</v>
      </c>
      <c r="I29">
        <v>3.2499307751000002</v>
      </c>
      <c r="J29">
        <v>5.3730552776999998</v>
      </c>
      <c r="K29">
        <v>4.1178718466999999</v>
      </c>
      <c r="L29">
        <v>3.0527688467999998</v>
      </c>
      <c r="M29">
        <v>2.9905287199999999</v>
      </c>
      <c r="N29">
        <v>2.4296897223</v>
      </c>
      <c r="O29">
        <v>111</v>
      </c>
      <c r="P29">
        <v>11</v>
      </c>
      <c r="Q29">
        <v>6</v>
      </c>
      <c r="R29">
        <v>41</v>
      </c>
      <c r="S29">
        <v>41</v>
      </c>
      <c r="T29">
        <v>12</v>
      </c>
      <c r="U29">
        <v>0.1337038878</v>
      </c>
      <c r="V29">
        <v>0.50421101430000004</v>
      </c>
      <c r="W29">
        <v>0.52649948010000003</v>
      </c>
      <c r="X29">
        <v>0.28479355179999999</v>
      </c>
      <c r="Y29">
        <v>2.3925782100000001E-2</v>
      </c>
      <c r="Z29">
        <v>0.27764390789999999</v>
      </c>
      <c r="AA29">
        <v>4.0199999999999996</v>
      </c>
      <c r="AB29">
        <v>1.37</v>
      </c>
      <c r="AC29">
        <v>1.28</v>
      </c>
      <c r="AD29">
        <v>2.5099999999999998</v>
      </c>
      <c r="AE29">
        <v>7.47</v>
      </c>
      <c r="AF29">
        <v>2.56</v>
      </c>
      <c r="AG29" t="s">
        <v>0</v>
      </c>
      <c r="AH29" t="s">
        <v>0</v>
      </c>
      <c r="AI29" t="s">
        <v>0</v>
      </c>
      <c r="AJ29" t="s">
        <v>0</v>
      </c>
      <c r="AK29" t="s">
        <v>102</v>
      </c>
      <c r="AL29" t="s">
        <v>0</v>
      </c>
    </row>
    <row r="30" spans="1:38" x14ac:dyDescent="0.3">
      <c r="A30" t="s">
        <v>129</v>
      </c>
      <c r="B30" t="s">
        <v>127</v>
      </c>
      <c r="C30">
        <v>2.1310801707000002</v>
      </c>
      <c r="D30">
        <v>3.1068493150999998</v>
      </c>
      <c r="E30">
        <v>3.0452054794999999</v>
      </c>
      <c r="F30">
        <v>0.92602739730000005</v>
      </c>
      <c r="G30">
        <v>4.9148364399000002</v>
      </c>
      <c r="H30">
        <v>3.1232876711999999</v>
      </c>
      <c r="I30">
        <v>3.1399355533</v>
      </c>
      <c r="J30">
        <v>2.9236790607000001</v>
      </c>
      <c r="K30">
        <v>4.5837057414000002</v>
      </c>
      <c r="L30">
        <v>2.1421602888</v>
      </c>
      <c r="M30">
        <v>5.1632076730999996</v>
      </c>
      <c r="N30">
        <v>3.1673505774000001</v>
      </c>
      <c r="O30">
        <v>106</v>
      </c>
      <c r="P30">
        <v>7</v>
      </c>
      <c r="Q30">
        <v>8</v>
      </c>
      <c r="R30">
        <v>57</v>
      </c>
      <c r="S30">
        <v>23</v>
      </c>
      <c r="T30">
        <v>11</v>
      </c>
      <c r="U30">
        <v>0.1337038878</v>
      </c>
      <c r="V30">
        <v>0.50421101430000004</v>
      </c>
      <c r="W30">
        <v>0.52649948010000003</v>
      </c>
      <c r="X30">
        <v>0.28479355179999999</v>
      </c>
      <c r="Y30">
        <v>2.3925782100000001E-2</v>
      </c>
      <c r="Z30">
        <v>0.27764390789999999</v>
      </c>
      <c r="AA30">
        <v>4.0199999999999996</v>
      </c>
      <c r="AB30">
        <v>1.37</v>
      </c>
      <c r="AC30">
        <v>1.28</v>
      </c>
      <c r="AD30">
        <v>2.5099999999999998</v>
      </c>
      <c r="AE30">
        <v>7.47</v>
      </c>
      <c r="AF30">
        <v>2.56</v>
      </c>
      <c r="AG30" t="s">
        <v>0</v>
      </c>
      <c r="AH30" t="s">
        <v>0</v>
      </c>
      <c r="AI30" t="s">
        <v>0</v>
      </c>
      <c r="AJ30" t="s">
        <v>0</v>
      </c>
      <c r="AK30" t="s">
        <v>102</v>
      </c>
      <c r="AL30" t="s">
        <v>0</v>
      </c>
    </row>
    <row r="31" spans="1:38" x14ac:dyDescent="0.3">
      <c r="A31" t="s">
        <v>130</v>
      </c>
      <c r="B31" t="s">
        <v>125</v>
      </c>
      <c r="C31">
        <v>2.5362938843</v>
      </c>
      <c r="D31">
        <v>5.9862938843000002</v>
      </c>
      <c r="E31">
        <v>3.0136986300999999</v>
      </c>
      <c r="F31">
        <v>2.2780821917999998</v>
      </c>
      <c r="G31">
        <v>2.5206527434999999</v>
      </c>
      <c r="H31">
        <v>1.8753424658</v>
      </c>
      <c r="I31">
        <v>3.3795977060000002</v>
      </c>
      <c r="J31">
        <v>5.6993503577000002</v>
      </c>
      <c r="K31">
        <v>3.4821039064999999</v>
      </c>
      <c r="L31">
        <v>3.7024407949000002</v>
      </c>
      <c r="M31">
        <v>2.9322915032000001</v>
      </c>
      <c r="N31">
        <v>2.3520245643000002</v>
      </c>
      <c r="O31">
        <v>212</v>
      </c>
      <c r="P31">
        <v>14</v>
      </c>
      <c r="Q31">
        <v>23</v>
      </c>
      <c r="R31">
        <v>76</v>
      </c>
      <c r="S31">
        <v>73</v>
      </c>
      <c r="T31">
        <v>26</v>
      </c>
      <c r="U31">
        <v>0.74594135829999997</v>
      </c>
      <c r="V31">
        <v>0.55391322700000001</v>
      </c>
      <c r="W31">
        <v>0.94972729209999995</v>
      </c>
      <c r="X31">
        <v>3.1185601999999999E-3</v>
      </c>
      <c r="Y31">
        <v>8.1106203799999999E-2</v>
      </c>
      <c r="Z31">
        <v>1.9664178800000001E-2</v>
      </c>
      <c r="AA31">
        <v>0.59</v>
      </c>
      <c r="AB31">
        <v>1.18</v>
      </c>
      <c r="AC31">
        <v>0.1</v>
      </c>
      <c r="AD31">
        <v>11.54</v>
      </c>
      <c r="AE31">
        <v>5.0199999999999996</v>
      </c>
      <c r="AF31">
        <v>7.86</v>
      </c>
      <c r="AG31" t="s">
        <v>0</v>
      </c>
      <c r="AH31" t="s">
        <v>0</v>
      </c>
      <c r="AI31" t="s">
        <v>0</v>
      </c>
      <c r="AJ31" t="s">
        <v>102</v>
      </c>
      <c r="AK31" t="s">
        <v>0</v>
      </c>
      <c r="AL31" t="s">
        <v>102</v>
      </c>
    </row>
    <row r="32" spans="1:38" x14ac:dyDescent="0.3">
      <c r="A32" t="s">
        <v>130</v>
      </c>
      <c r="B32" t="s">
        <v>126</v>
      </c>
      <c r="C32">
        <v>2.3726027397</v>
      </c>
      <c r="D32">
        <v>3.3084699454000002</v>
      </c>
      <c r="E32">
        <v>3.3616438355999998</v>
      </c>
      <c r="F32">
        <v>2.3876712328999998</v>
      </c>
      <c r="G32">
        <v>2.2170521746</v>
      </c>
      <c r="H32">
        <v>1.9</v>
      </c>
      <c r="I32">
        <v>3.1337754108999998</v>
      </c>
      <c r="J32">
        <v>3.9555929834999999</v>
      </c>
      <c r="K32">
        <v>3.595788695</v>
      </c>
      <c r="L32">
        <v>2.8587422990000002</v>
      </c>
      <c r="M32">
        <v>3.0526587689000002</v>
      </c>
      <c r="N32">
        <v>3.6727902197</v>
      </c>
      <c r="O32">
        <v>210</v>
      </c>
      <c r="P32">
        <v>12</v>
      </c>
      <c r="Q32">
        <v>17</v>
      </c>
      <c r="R32">
        <v>86</v>
      </c>
      <c r="S32">
        <v>73</v>
      </c>
      <c r="T32">
        <v>22</v>
      </c>
      <c r="U32">
        <v>0.74594135829999997</v>
      </c>
      <c r="V32">
        <v>0.55391322700000001</v>
      </c>
      <c r="W32">
        <v>0.94972729209999995</v>
      </c>
      <c r="X32">
        <v>3.1185601999999999E-3</v>
      </c>
      <c r="Y32">
        <v>8.1106203799999999E-2</v>
      </c>
      <c r="Z32">
        <v>1.9664178800000001E-2</v>
      </c>
      <c r="AA32">
        <v>0.59</v>
      </c>
      <c r="AB32">
        <v>1.18</v>
      </c>
      <c r="AC32">
        <v>0.1</v>
      </c>
      <c r="AD32">
        <v>11.54</v>
      </c>
      <c r="AE32">
        <v>5.0199999999999996</v>
      </c>
      <c r="AF32">
        <v>7.86</v>
      </c>
      <c r="AG32" t="s">
        <v>0</v>
      </c>
      <c r="AH32" t="s">
        <v>0</v>
      </c>
      <c r="AI32" t="s">
        <v>0</v>
      </c>
      <c r="AJ32" t="s">
        <v>102</v>
      </c>
      <c r="AK32" t="s">
        <v>0</v>
      </c>
      <c r="AL32" t="s">
        <v>102</v>
      </c>
    </row>
    <row r="33" spans="1:38" x14ac:dyDescent="0.3">
      <c r="A33" t="s">
        <v>130</v>
      </c>
      <c r="B33" t="s">
        <v>127</v>
      </c>
      <c r="C33">
        <v>2.6277902538000002</v>
      </c>
      <c r="D33">
        <v>2.6808219177999999</v>
      </c>
      <c r="E33">
        <v>3.1890410959</v>
      </c>
      <c r="F33">
        <v>1.0819709558999999</v>
      </c>
      <c r="G33">
        <v>3.2383561643999998</v>
      </c>
      <c r="H33">
        <v>4.3452054794999997</v>
      </c>
      <c r="I33">
        <v>3.5790186604000001</v>
      </c>
      <c r="J33">
        <v>5.9192636986</v>
      </c>
      <c r="K33">
        <v>4.9433344759000004</v>
      </c>
      <c r="L33">
        <v>2.6721272947000001</v>
      </c>
      <c r="M33">
        <v>3.9741044371999998</v>
      </c>
      <c r="N33">
        <v>4.5939807217000004</v>
      </c>
      <c r="O33">
        <v>282</v>
      </c>
      <c r="P33">
        <v>16</v>
      </c>
      <c r="Q33">
        <v>19</v>
      </c>
      <c r="R33">
        <v>136</v>
      </c>
      <c r="S33">
        <v>85</v>
      </c>
      <c r="T33">
        <v>26</v>
      </c>
      <c r="U33">
        <v>0.74594135829999997</v>
      </c>
      <c r="V33">
        <v>0.55391322700000001</v>
      </c>
      <c r="W33">
        <v>0.94972729209999995</v>
      </c>
      <c r="X33">
        <v>3.1185601999999999E-3</v>
      </c>
      <c r="Y33">
        <v>8.1106203799999999E-2</v>
      </c>
      <c r="Z33">
        <v>1.9664178800000001E-2</v>
      </c>
      <c r="AA33">
        <v>0.59</v>
      </c>
      <c r="AB33">
        <v>1.18</v>
      </c>
      <c r="AC33">
        <v>0.1</v>
      </c>
      <c r="AD33">
        <v>11.54</v>
      </c>
      <c r="AE33">
        <v>5.0199999999999996</v>
      </c>
      <c r="AF33">
        <v>7.86</v>
      </c>
      <c r="AG33" t="s">
        <v>0</v>
      </c>
      <c r="AH33" t="s">
        <v>0</v>
      </c>
      <c r="AI33" t="s">
        <v>0</v>
      </c>
      <c r="AJ33" t="s">
        <v>102</v>
      </c>
      <c r="AK33" t="s">
        <v>0</v>
      </c>
      <c r="AL33" t="s">
        <v>102</v>
      </c>
    </row>
    <row r="34" spans="1:38" x14ac:dyDescent="0.3">
      <c r="A34" t="s">
        <v>131</v>
      </c>
      <c r="B34" t="s">
        <v>125</v>
      </c>
      <c r="C34">
        <v>2.6371360132000001</v>
      </c>
      <c r="D34">
        <v>7.7595628415000002</v>
      </c>
      <c r="E34">
        <v>4.5637398008999996</v>
      </c>
      <c r="F34">
        <v>2.7267048431999998</v>
      </c>
      <c r="G34">
        <v>2.1730893030999998</v>
      </c>
      <c r="H34">
        <v>2.3334456172000002</v>
      </c>
      <c r="I34">
        <v>3.6541132084000001</v>
      </c>
      <c r="J34">
        <v>7.1978485533000001</v>
      </c>
      <c r="K34">
        <v>4.6736376226000003</v>
      </c>
      <c r="L34">
        <v>3.9314448096999999</v>
      </c>
      <c r="M34">
        <v>2.7315243869999999</v>
      </c>
      <c r="N34">
        <v>2.1129095608999999</v>
      </c>
      <c r="O34">
        <v>182</v>
      </c>
      <c r="P34">
        <v>17</v>
      </c>
      <c r="Q34">
        <v>12</v>
      </c>
      <c r="R34">
        <v>66</v>
      </c>
      <c r="S34">
        <v>70</v>
      </c>
      <c r="T34">
        <v>17</v>
      </c>
      <c r="U34">
        <v>0.254713576</v>
      </c>
      <c r="V34">
        <v>2.155905E-4</v>
      </c>
      <c r="W34">
        <v>0.1542751107</v>
      </c>
      <c r="X34">
        <v>4.6398139200000001E-2</v>
      </c>
      <c r="Y34">
        <v>0.26613265279999998</v>
      </c>
      <c r="Z34">
        <v>0.65844037160000002</v>
      </c>
      <c r="AA34">
        <v>2.74</v>
      </c>
      <c r="AB34">
        <v>16.88</v>
      </c>
      <c r="AC34">
        <v>3.74</v>
      </c>
      <c r="AD34">
        <v>6.14</v>
      </c>
      <c r="AE34">
        <v>2.65</v>
      </c>
      <c r="AF34">
        <v>0.84</v>
      </c>
      <c r="AG34" t="s">
        <v>0</v>
      </c>
      <c r="AH34" t="s">
        <v>102</v>
      </c>
      <c r="AI34" t="s">
        <v>0</v>
      </c>
      <c r="AJ34" t="s">
        <v>102</v>
      </c>
      <c r="AK34" t="s">
        <v>0</v>
      </c>
      <c r="AL34" t="s">
        <v>0</v>
      </c>
    </row>
    <row r="35" spans="1:38" x14ac:dyDescent="0.3">
      <c r="A35" t="s">
        <v>131</v>
      </c>
      <c r="B35" t="s">
        <v>126</v>
      </c>
      <c r="C35">
        <v>2.4287671233000001</v>
      </c>
      <c r="D35">
        <v>2.9953813908</v>
      </c>
      <c r="E35">
        <v>4.2133131221999998</v>
      </c>
      <c r="F35">
        <v>1.9835616438000001</v>
      </c>
      <c r="G35">
        <v>2.6445317763</v>
      </c>
      <c r="H35">
        <v>1.6556329067</v>
      </c>
      <c r="I35">
        <v>3.1067714649</v>
      </c>
      <c r="J35">
        <v>4.7989159103999999</v>
      </c>
      <c r="K35">
        <v>4.0218672805000004</v>
      </c>
      <c r="L35">
        <v>2.6566910696999999</v>
      </c>
      <c r="M35">
        <v>3.0199505238</v>
      </c>
      <c r="N35">
        <v>2.4306478777999998</v>
      </c>
      <c r="O35">
        <v>150</v>
      </c>
      <c r="P35">
        <v>17</v>
      </c>
      <c r="Q35">
        <v>8</v>
      </c>
      <c r="R35">
        <v>50</v>
      </c>
      <c r="S35">
        <v>63</v>
      </c>
      <c r="T35">
        <v>12</v>
      </c>
      <c r="U35">
        <v>0.254713576</v>
      </c>
      <c r="V35">
        <v>2.155905E-4</v>
      </c>
      <c r="W35">
        <v>0.1542751107</v>
      </c>
      <c r="X35">
        <v>4.6398139200000001E-2</v>
      </c>
      <c r="Y35">
        <v>0.26613265279999998</v>
      </c>
      <c r="Z35">
        <v>0.65844037160000002</v>
      </c>
      <c r="AA35">
        <v>2.74</v>
      </c>
      <c r="AB35">
        <v>16.88</v>
      </c>
      <c r="AC35">
        <v>3.74</v>
      </c>
      <c r="AD35">
        <v>6.14</v>
      </c>
      <c r="AE35">
        <v>2.65</v>
      </c>
      <c r="AF35">
        <v>0.84</v>
      </c>
      <c r="AG35" t="s">
        <v>0</v>
      </c>
      <c r="AH35" t="s">
        <v>102</v>
      </c>
      <c r="AI35" t="s">
        <v>0</v>
      </c>
      <c r="AJ35" t="s">
        <v>102</v>
      </c>
      <c r="AK35" t="s">
        <v>0</v>
      </c>
      <c r="AL35" t="s">
        <v>0</v>
      </c>
    </row>
    <row r="36" spans="1:38" x14ac:dyDescent="0.3">
      <c r="A36" t="s">
        <v>131</v>
      </c>
      <c r="B36" t="s">
        <v>127</v>
      </c>
      <c r="C36">
        <v>1.9299386182</v>
      </c>
      <c r="D36">
        <v>1.1232876711999999</v>
      </c>
      <c r="E36">
        <v>2.3139606258000001</v>
      </c>
      <c r="F36">
        <v>1.0219178082</v>
      </c>
      <c r="G36">
        <v>3.1041095890000001</v>
      </c>
      <c r="H36">
        <v>2.2166666667000001</v>
      </c>
      <c r="I36">
        <v>3.1042843332999999</v>
      </c>
      <c r="J36">
        <v>1.9109040098000001</v>
      </c>
      <c r="K36">
        <v>2.5020503031999999</v>
      </c>
      <c r="L36">
        <v>2.7111099013</v>
      </c>
      <c r="M36">
        <v>4.232540567</v>
      </c>
      <c r="N36">
        <v>3.0600837139000001</v>
      </c>
      <c r="O36">
        <v>186</v>
      </c>
      <c r="P36">
        <v>12</v>
      </c>
      <c r="Q36">
        <v>10</v>
      </c>
      <c r="R36">
        <v>99</v>
      </c>
      <c r="S36">
        <v>53</v>
      </c>
      <c r="T36">
        <v>12</v>
      </c>
      <c r="U36">
        <v>0.254713576</v>
      </c>
      <c r="V36">
        <v>2.155905E-4</v>
      </c>
      <c r="W36">
        <v>0.1542751107</v>
      </c>
      <c r="X36">
        <v>4.6398139200000001E-2</v>
      </c>
      <c r="Y36">
        <v>0.26613265279999998</v>
      </c>
      <c r="Z36">
        <v>0.65844037160000002</v>
      </c>
      <c r="AA36">
        <v>2.74</v>
      </c>
      <c r="AB36">
        <v>16.88</v>
      </c>
      <c r="AC36">
        <v>3.74</v>
      </c>
      <c r="AD36">
        <v>6.14</v>
      </c>
      <c r="AE36">
        <v>2.65</v>
      </c>
      <c r="AF36">
        <v>0.84</v>
      </c>
      <c r="AG36" t="s">
        <v>0</v>
      </c>
      <c r="AH36" t="s">
        <v>102</v>
      </c>
      <c r="AI36" t="s">
        <v>0</v>
      </c>
      <c r="AJ36" t="s">
        <v>102</v>
      </c>
      <c r="AK36" t="s">
        <v>0</v>
      </c>
      <c r="AL36" t="s">
        <v>0</v>
      </c>
    </row>
    <row r="37" spans="1:38" x14ac:dyDescent="0.3">
      <c r="A37" t="s">
        <v>26</v>
      </c>
      <c r="B37" t="s">
        <v>125</v>
      </c>
      <c r="C37">
        <v>2.3385844749000002</v>
      </c>
      <c r="D37">
        <v>4.2896174863000001</v>
      </c>
      <c r="E37">
        <v>2.6553484541999999</v>
      </c>
      <c r="F37">
        <v>2.2027883824000001</v>
      </c>
      <c r="G37">
        <v>2.2199715547999999</v>
      </c>
      <c r="H37">
        <v>1.8088554533000001</v>
      </c>
      <c r="I37">
        <v>3.1721149004</v>
      </c>
      <c r="J37">
        <v>5.5282826013999999</v>
      </c>
      <c r="K37">
        <v>3.0109188027</v>
      </c>
      <c r="L37">
        <v>2.7938742420999998</v>
      </c>
      <c r="M37">
        <v>2.4171486706</v>
      </c>
      <c r="N37">
        <v>2.5445476831999998</v>
      </c>
      <c r="O37">
        <v>176</v>
      </c>
      <c r="P37">
        <v>33</v>
      </c>
      <c r="Q37">
        <v>14</v>
      </c>
      <c r="R37">
        <v>50</v>
      </c>
      <c r="S37">
        <v>55</v>
      </c>
      <c r="T37">
        <v>24</v>
      </c>
      <c r="U37">
        <v>9.5733495299999999E-2</v>
      </c>
      <c r="V37">
        <v>0.162237297</v>
      </c>
      <c r="W37">
        <v>7.6390183900000005E-2</v>
      </c>
      <c r="X37">
        <v>2.8731808000000002E-3</v>
      </c>
      <c r="Y37">
        <v>0.28215541259999999</v>
      </c>
      <c r="Z37">
        <v>0.33117117509999999</v>
      </c>
      <c r="AA37">
        <v>4.6900000000000004</v>
      </c>
      <c r="AB37">
        <v>3.64</v>
      </c>
      <c r="AC37">
        <v>5.14</v>
      </c>
      <c r="AD37">
        <v>11.7</v>
      </c>
      <c r="AE37">
        <v>2.5299999999999998</v>
      </c>
      <c r="AF37">
        <v>2.21</v>
      </c>
      <c r="AG37" t="s">
        <v>0</v>
      </c>
      <c r="AH37" t="s">
        <v>0</v>
      </c>
      <c r="AI37" t="s">
        <v>0</v>
      </c>
      <c r="AJ37" t="s">
        <v>102</v>
      </c>
      <c r="AK37" t="s">
        <v>0</v>
      </c>
      <c r="AL37" t="s">
        <v>0</v>
      </c>
    </row>
    <row r="38" spans="1:38" x14ac:dyDescent="0.3">
      <c r="A38" t="s">
        <v>26</v>
      </c>
      <c r="B38" t="s">
        <v>126</v>
      </c>
      <c r="C38">
        <v>2.4264316191000002</v>
      </c>
      <c r="D38">
        <v>2.4428699752999998</v>
      </c>
      <c r="E38">
        <v>5.6879631708999998</v>
      </c>
      <c r="F38">
        <v>2.1269668388</v>
      </c>
      <c r="G38">
        <v>2.7178082192000002</v>
      </c>
      <c r="H38">
        <v>0.91973950149999995</v>
      </c>
      <c r="I38">
        <v>3.2484337874000002</v>
      </c>
      <c r="J38">
        <v>4.1053484541999996</v>
      </c>
      <c r="K38">
        <v>5.0060518795000002</v>
      </c>
      <c r="L38">
        <v>2.7749069113</v>
      </c>
      <c r="M38">
        <v>3.5106170622000001</v>
      </c>
      <c r="N38">
        <v>2.0981852326000001</v>
      </c>
      <c r="O38">
        <v>178</v>
      </c>
      <c r="P38">
        <v>20</v>
      </c>
      <c r="Q38">
        <v>17</v>
      </c>
      <c r="R38">
        <v>70</v>
      </c>
      <c r="S38">
        <v>48</v>
      </c>
      <c r="T38">
        <v>23</v>
      </c>
      <c r="U38">
        <v>9.5733495299999999E-2</v>
      </c>
      <c r="V38">
        <v>0.162237297</v>
      </c>
      <c r="W38">
        <v>7.6390183900000005E-2</v>
      </c>
      <c r="X38">
        <v>2.8731808000000002E-3</v>
      </c>
      <c r="Y38">
        <v>0.28215541259999999</v>
      </c>
      <c r="Z38">
        <v>0.33117117509999999</v>
      </c>
      <c r="AA38">
        <v>4.6900000000000004</v>
      </c>
      <c r="AB38">
        <v>3.64</v>
      </c>
      <c r="AC38">
        <v>5.14</v>
      </c>
      <c r="AD38">
        <v>11.7</v>
      </c>
      <c r="AE38">
        <v>2.5299999999999998</v>
      </c>
      <c r="AF38">
        <v>2.21</v>
      </c>
      <c r="AG38" t="s">
        <v>0</v>
      </c>
      <c r="AH38" t="s">
        <v>0</v>
      </c>
      <c r="AI38" t="s">
        <v>0</v>
      </c>
      <c r="AJ38" t="s">
        <v>102</v>
      </c>
      <c r="AK38" t="s">
        <v>0</v>
      </c>
      <c r="AL38" t="s">
        <v>0</v>
      </c>
    </row>
    <row r="39" spans="1:38" x14ac:dyDescent="0.3">
      <c r="A39" t="s">
        <v>26</v>
      </c>
      <c r="B39" t="s">
        <v>127</v>
      </c>
      <c r="C39">
        <v>1.7816677894999999</v>
      </c>
      <c r="D39">
        <v>4.0794520547999999</v>
      </c>
      <c r="E39">
        <v>3.6438356164000001</v>
      </c>
      <c r="F39">
        <v>0.9506849315</v>
      </c>
      <c r="G39">
        <v>2.9630136986000002</v>
      </c>
      <c r="H39">
        <v>1.9123287671</v>
      </c>
      <c r="I39">
        <v>2.7783462206</v>
      </c>
      <c r="J39">
        <v>5.0259115333000004</v>
      </c>
      <c r="K39">
        <v>3.5659345759000001</v>
      </c>
      <c r="L39">
        <v>1.9938304340999999</v>
      </c>
      <c r="M39">
        <v>3.8819800456000002</v>
      </c>
      <c r="N39">
        <v>2.6747816375000002</v>
      </c>
      <c r="O39">
        <v>243</v>
      </c>
      <c r="P39">
        <v>23</v>
      </c>
      <c r="Q39">
        <v>10</v>
      </c>
      <c r="R39">
        <v>130</v>
      </c>
      <c r="S39">
        <v>42</v>
      </c>
      <c r="T39">
        <v>38</v>
      </c>
      <c r="U39">
        <v>9.5733495299999999E-2</v>
      </c>
      <c r="V39">
        <v>0.162237297</v>
      </c>
      <c r="W39">
        <v>7.6390183900000005E-2</v>
      </c>
      <c r="X39">
        <v>2.8731808000000002E-3</v>
      </c>
      <c r="Y39">
        <v>0.28215541259999999</v>
      </c>
      <c r="Z39">
        <v>0.33117117509999999</v>
      </c>
      <c r="AA39">
        <v>4.6900000000000004</v>
      </c>
      <c r="AB39">
        <v>3.64</v>
      </c>
      <c r="AC39">
        <v>5.14</v>
      </c>
      <c r="AD39">
        <v>11.7</v>
      </c>
      <c r="AE39">
        <v>2.5299999999999998</v>
      </c>
      <c r="AF39">
        <v>2.21</v>
      </c>
      <c r="AG39" t="s">
        <v>0</v>
      </c>
      <c r="AH39" t="s">
        <v>0</v>
      </c>
      <c r="AI39" t="s">
        <v>0</v>
      </c>
      <c r="AJ39" t="s">
        <v>102</v>
      </c>
      <c r="AK39" t="s">
        <v>0</v>
      </c>
      <c r="AL39" t="s">
        <v>0</v>
      </c>
    </row>
    <row r="40" spans="1:38" x14ac:dyDescent="0.3">
      <c r="A40" t="s">
        <v>27</v>
      </c>
      <c r="B40" t="s">
        <v>125</v>
      </c>
      <c r="C40">
        <v>2.9043229284000001</v>
      </c>
      <c r="D40">
        <v>7.5191256831000004</v>
      </c>
      <c r="E40" t="s">
        <v>0</v>
      </c>
      <c r="F40">
        <v>2.9043229284000001</v>
      </c>
      <c r="G40">
        <v>2.4079234973000001</v>
      </c>
      <c r="H40">
        <v>4.6925892656999997</v>
      </c>
      <c r="I40">
        <v>3.8272342990000001</v>
      </c>
      <c r="J40">
        <v>7.9525071379999996</v>
      </c>
      <c r="K40" t="s">
        <v>0</v>
      </c>
      <c r="L40">
        <v>3.7095728721999999</v>
      </c>
      <c r="M40">
        <v>3.0224485365999998</v>
      </c>
      <c r="N40">
        <v>4.7733185492999999</v>
      </c>
      <c r="O40" t="s">
        <v>103</v>
      </c>
      <c r="P40">
        <v>7</v>
      </c>
      <c r="Q40" t="s">
        <v>103</v>
      </c>
      <c r="R40">
        <v>50</v>
      </c>
      <c r="S40">
        <v>30</v>
      </c>
      <c r="T40">
        <v>8</v>
      </c>
      <c r="U40">
        <v>0.15719367319999999</v>
      </c>
      <c r="V40">
        <v>1.2455313500000001E-2</v>
      </c>
      <c r="W40" t="s">
        <v>0</v>
      </c>
      <c r="X40">
        <v>5.7048998099999998E-2</v>
      </c>
      <c r="Y40">
        <v>0.84680151930000003</v>
      </c>
      <c r="Z40">
        <v>0.20740251439999999</v>
      </c>
      <c r="AA40">
        <v>3.7</v>
      </c>
      <c r="AB40">
        <v>8.77</v>
      </c>
      <c r="AC40" t="s">
        <v>0</v>
      </c>
      <c r="AD40">
        <v>5.73</v>
      </c>
      <c r="AE40">
        <v>0.33</v>
      </c>
      <c r="AF40">
        <v>3.15</v>
      </c>
      <c r="AG40" t="s">
        <v>0</v>
      </c>
      <c r="AH40" t="s">
        <v>102</v>
      </c>
      <c r="AI40" t="s">
        <v>0</v>
      </c>
      <c r="AJ40" t="s">
        <v>0</v>
      </c>
      <c r="AK40" t="s">
        <v>0</v>
      </c>
      <c r="AL40" t="s">
        <v>0</v>
      </c>
    </row>
    <row r="41" spans="1:38" x14ac:dyDescent="0.3">
      <c r="A41" t="s">
        <v>27</v>
      </c>
      <c r="B41" t="s">
        <v>126</v>
      </c>
      <c r="C41">
        <v>2.2669062055999998</v>
      </c>
      <c r="D41">
        <v>1.9581031514</v>
      </c>
      <c r="E41">
        <v>2.9197844150000001</v>
      </c>
      <c r="F41">
        <v>2.2136986301000001</v>
      </c>
      <c r="G41">
        <v>2.9506849315000001</v>
      </c>
      <c r="H41">
        <v>1.5647802979000001</v>
      </c>
      <c r="I41">
        <v>2.8678806759</v>
      </c>
      <c r="J41">
        <v>2.1564793130000002</v>
      </c>
      <c r="K41">
        <v>4.2300970631999997</v>
      </c>
      <c r="L41">
        <v>2.5345345586999999</v>
      </c>
      <c r="M41">
        <v>3.7239786139</v>
      </c>
      <c r="N41">
        <v>2.0681018584999999</v>
      </c>
      <c r="O41">
        <v>117</v>
      </c>
      <c r="P41">
        <v>14</v>
      </c>
      <c r="Q41">
        <v>6</v>
      </c>
      <c r="R41">
        <v>53</v>
      </c>
      <c r="S41">
        <v>33</v>
      </c>
      <c r="T41">
        <v>11</v>
      </c>
      <c r="U41">
        <v>0.15719367319999999</v>
      </c>
      <c r="V41">
        <v>1.2455313500000001E-2</v>
      </c>
      <c r="W41">
        <v>1.7383457099999999E-2</v>
      </c>
      <c r="X41">
        <v>5.7048998099999998E-2</v>
      </c>
      <c r="Y41">
        <v>0.84680151930000003</v>
      </c>
      <c r="Z41">
        <v>0.20740251439999999</v>
      </c>
      <c r="AA41">
        <v>3.7</v>
      </c>
      <c r="AB41">
        <v>8.77</v>
      </c>
      <c r="AC41">
        <v>8.1</v>
      </c>
      <c r="AD41">
        <v>5.73</v>
      </c>
      <c r="AE41">
        <v>0.33</v>
      </c>
      <c r="AF41">
        <v>3.15</v>
      </c>
      <c r="AG41" t="s">
        <v>0</v>
      </c>
      <c r="AH41" t="s">
        <v>102</v>
      </c>
      <c r="AI41" t="s">
        <v>102</v>
      </c>
      <c r="AJ41" t="s">
        <v>0</v>
      </c>
      <c r="AK41" t="s">
        <v>0</v>
      </c>
      <c r="AL41" t="s">
        <v>0</v>
      </c>
    </row>
    <row r="42" spans="1:38" x14ac:dyDescent="0.3">
      <c r="A42" t="s">
        <v>27</v>
      </c>
      <c r="B42" t="s">
        <v>127</v>
      </c>
      <c r="C42">
        <v>1.8170147466</v>
      </c>
      <c r="D42">
        <v>2.7698630137000002</v>
      </c>
      <c r="E42" t="s">
        <v>0</v>
      </c>
      <c r="F42">
        <v>1.2931506849000001</v>
      </c>
      <c r="G42">
        <v>2.9133692642</v>
      </c>
      <c r="H42">
        <v>1.8739726027000001</v>
      </c>
      <c r="I42">
        <v>2.5397621739999998</v>
      </c>
      <c r="J42">
        <v>3.3539586296000001</v>
      </c>
      <c r="K42" t="s">
        <v>0</v>
      </c>
      <c r="L42">
        <v>2.1607495639000001</v>
      </c>
      <c r="M42">
        <v>3.474367735</v>
      </c>
      <c r="N42">
        <v>2.0859632707000002</v>
      </c>
      <c r="O42" t="s">
        <v>103</v>
      </c>
      <c r="P42">
        <v>9</v>
      </c>
      <c r="Q42" t="s">
        <v>103</v>
      </c>
      <c r="R42">
        <v>73</v>
      </c>
      <c r="S42">
        <v>14</v>
      </c>
      <c r="T42">
        <v>12</v>
      </c>
      <c r="U42">
        <v>0.15719367319999999</v>
      </c>
      <c r="V42">
        <v>1.2455313500000001E-2</v>
      </c>
      <c r="W42" t="s">
        <v>0</v>
      </c>
      <c r="X42">
        <v>5.7048998099999998E-2</v>
      </c>
      <c r="Y42">
        <v>0.84680151930000003</v>
      </c>
      <c r="Z42">
        <v>0.20740251439999999</v>
      </c>
      <c r="AA42">
        <v>3.7</v>
      </c>
      <c r="AB42">
        <v>8.77</v>
      </c>
      <c r="AC42" t="s">
        <v>0</v>
      </c>
      <c r="AD42">
        <v>5.73</v>
      </c>
      <c r="AE42">
        <v>0.33</v>
      </c>
      <c r="AF42">
        <v>3.15</v>
      </c>
      <c r="AG42" t="s">
        <v>0</v>
      </c>
      <c r="AH42" t="s">
        <v>102</v>
      </c>
      <c r="AI42" t="s">
        <v>0</v>
      </c>
      <c r="AJ42" t="s">
        <v>0</v>
      </c>
      <c r="AK42" t="s">
        <v>0</v>
      </c>
      <c r="AL42" t="s">
        <v>0</v>
      </c>
    </row>
    <row r="43" spans="1:38" x14ac:dyDescent="0.3">
      <c r="A43" t="s">
        <v>28</v>
      </c>
      <c r="B43" t="s">
        <v>125</v>
      </c>
      <c r="C43">
        <v>1.9979564339</v>
      </c>
      <c r="D43">
        <v>3.8416872519999998</v>
      </c>
      <c r="E43" t="s">
        <v>0</v>
      </c>
      <c r="F43">
        <v>1.7346245976000001</v>
      </c>
      <c r="G43">
        <v>1.3689310577</v>
      </c>
      <c r="H43">
        <v>1.1272625195999999</v>
      </c>
      <c r="I43">
        <v>2.5844520189</v>
      </c>
      <c r="J43">
        <v>4.1988214874000001</v>
      </c>
      <c r="K43" t="s">
        <v>0</v>
      </c>
      <c r="L43">
        <v>2.0144893807000002</v>
      </c>
      <c r="M43">
        <v>1.9459581214999999</v>
      </c>
      <c r="N43">
        <v>1.810235609</v>
      </c>
      <c r="O43" t="s">
        <v>103</v>
      </c>
      <c r="P43">
        <v>16</v>
      </c>
      <c r="Q43" t="s">
        <v>103</v>
      </c>
      <c r="R43">
        <v>22</v>
      </c>
      <c r="S43">
        <v>22</v>
      </c>
      <c r="T43">
        <v>8</v>
      </c>
      <c r="U43">
        <v>0.94235921919999999</v>
      </c>
      <c r="V43">
        <v>0.72342637600000004</v>
      </c>
      <c r="W43" t="s">
        <v>0</v>
      </c>
      <c r="X43">
        <v>0.69344230250000005</v>
      </c>
      <c r="Y43">
        <v>0.25478791280000002</v>
      </c>
      <c r="Z43">
        <v>0.96331120270000004</v>
      </c>
      <c r="AA43">
        <v>0.12</v>
      </c>
      <c r="AB43">
        <v>0.65</v>
      </c>
      <c r="AC43" t="s">
        <v>0</v>
      </c>
      <c r="AD43">
        <v>0.73</v>
      </c>
      <c r="AE43">
        <v>2.73</v>
      </c>
      <c r="AF43">
        <v>7.0000000000000007E-2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</row>
    <row r="44" spans="1:38" x14ac:dyDescent="0.3">
      <c r="A44" t="s">
        <v>28</v>
      </c>
      <c r="B44" t="s">
        <v>126</v>
      </c>
      <c r="C44">
        <v>1.8062317538999999</v>
      </c>
      <c r="D44">
        <v>2.3767722134999998</v>
      </c>
      <c r="E44">
        <v>5.8279287371999997</v>
      </c>
      <c r="F44">
        <v>1.2812710532</v>
      </c>
      <c r="G44">
        <v>1.9479452054999999</v>
      </c>
      <c r="H44">
        <v>1.5179354742</v>
      </c>
      <c r="I44">
        <v>2.6810134148000002</v>
      </c>
      <c r="J44">
        <v>3.1830992385000001</v>
      </c>
      <c r="K44">
        <v>5.4534449756000001</v>
      </c>
      <c r="L44">
        <v>2.4008542379</v>
      </c>
      <c r="M44">
        <v>2.7439018526000001</v>
      </c>
      <c r="N44">
        <v>1.8124367735</v>
      </c>
      <c r="O44">
        <v>134</v>
      </c>
      <c r="P44">
        <v>22</v>
      </c>
      <c r="Q44">
        <v>7</v>
      </c>
      <c r="R44">
        <v>51</v>
      </c>
      <c r="S44">
        <v>33</v>
      </c>
      <c r="T44">
        <v>21</v>
      </c>
      <c r="U44">
        <v>0.94235921919999999</v>
      </c>
      <c r="V44">
        <v>0.72342637600000004</v>
      </c>
      <c r="W44" t="s">
        <v>0</v>
      </c>
      <c r="X44">
        <v>0.69344230250000005</v>
      </c>
      <c r="Y44">
        <v>0.25478791280000002</v>
      </c>
      <c r="Z44">
        <v>0.96331120270000004</v>
      </c>
      <c r="AA44">
        <v>0.12</v>
      </c>
      <c r="AB44">
        <v>0.65</v>
      </c>
      <c r="AC44" t="s">
        <v>0</v>
      </c>
      <c r="AD44">
        <v>0.73</v>
      </c>
      <c r="AE44">
        <v>2.73</v>
      </c>
      <c r="AF44">
        <v>7.0000000000000007E-2</v>
      </c>
      <c r="AG44" t="s">
        <v>0</v>
      </c>
      <c r="AH44" t="s">
        <v>0</v>
      </c>
      <c r="AI44" t="s">
        <v>0</v>
      </c>
      <c r="AJ44" t="s">
        <v>0</v>
      </c>
      <c r="AK44" t="s">
        <v>0</v>
      </c>
      <c r="AL44" t="s">
        <v>0</v>
      </c>
    </row>
    <row r="45" spans="1:38" x14ac:dyDescent="0.3">
      <c r="A45" t="s">
        <v>28</v>
      </c>
      <c r="B45" t="s">
        <v>127</v>
      </c>
      <c r="C45">
        <v>1.9018601691999999</v>
      </c>
      <c r="D45">
        <v>4.9095890411000003</v>
      </c>
      <c r="E45" t="s">
        <v>0</v>
      </c>
      <c r="F45">
        <v>0.87621453699999996</v>
      </c>
      <c r="G45">
        <v>3.4465753425000001</v>
      </c>
      <c r="H45">
        <v>1.280380268</v>
      </c>
      <c r="I45">
        <v>3.1551298444000002</v>
      </c>
      <c r="J45">
        <v>7.6139542096000001</v>
      </c>
      <c r="K45" t="s">
        <v>0</v>
      </c>
      <c r="L45">
        <v>2.1934475353999998</v>
      </c>
      <c r="M45">
        <v>4.9368582584</v>
      </c>
      <c r="N45">
        <v>2.0306438676999998</v>
      </c>
      <c r="O45" t="s">
        <v>103</v>
      </c>
      <c r="P45">
        <v>7</v>
      </c>
      <c r="Q45" t="s">
        <v>103</v>
      </c>
      <c r="R45">
        <v>64</v>
      </c>
      <c r="S45">
        <v>19</v>
      </c>
      <c r="T45">
        <v>7</v>
      </c>
      <c r="U45">
        <v>0.94235921919999999</v>
      </c>
      <c r="V45">
        <v>0.72342637600000004</v>
      </c>
      <c r="W45" t="s">
        <v>0</v>
      </c>
      <c r="X45">
        <v>0.69344230250000005</v>
      </c>
      <c r="Y45">
        <v>0.25478791280000002</v>
      </c>
      <c r="Z45">
        <v>0.96331120270000004</v>
      </c>
      <c r="AA45">
        <v>0.12</v>
      </c>
      <c r="AB45">
        <v>0.65</v>
      </c>
      <c r="AC45" t="s">
        <v>0</v>
      </c>
      <c r="AD45">
        <v>0.73</v>
      </c>
      <c r="AE45">
        <v>2.73</v>
      </c>
      <c r="AF45">
        <v>7.0000000000000007E-2</v>
      </c>
      <c r="AG45" t="s">
        <v>0</v>
      </c>
      <c r="AH45" t="s">
        <v>0</v>
      </c>
      <c r="AI45" t="s">
        <v>0</v>
      </c>
      <c r="AJ45" t="s">
        <v>0</v>
      </c>
      <c r="AK45" t="s">
        <v>0</v>
      </c>
      <c r="AL45" t="s">
        <v>0</v>
      </c>
    </row>
    <row r="46" spans="1:38" x14ac:dyDescent="0.3">
      <c r="A46" t="s">
        <v>29</v>
      </c>
      <c r="B46" t="s">
        <v>125</v>
      </c>
      <c r="C46">
        <v>2.6474960700999999</v>
      </c>
      <c r="D46">
        <v>1.8218204954999999</v>
      </c>
      <c r="E46" t="s">
        <v>0</v>
      </c>
      <c r="F46">
        <v>2.2235833519999999</v>
      </c>
      <c r="G46">
        <v>3.0538737929000002</v>
      </c>
      <c r="H46">
        <v>2.2438356164000002</v>
      </c>
      <c r="I46">
        <v>3.5669909423999999</v>
      </c>
      <c r="J46">
        <v>3.2941665864999998</v>
      </c>
      <c r="K46" t="s">
        <v>0</v>
      </c>
      <c r="L46">
        <v>4.2319649673999997</v>
      </c>
      <c r="M46">
        <v>3.6209606506999998</v>
      </c>
      <c r="N46">
        <v>2.3987218355</v>
      </c>
      <c r="O46" t="s">
        <v>103</v>
      </c>
      <c r="P46">
        <v>14</v>
      </c>
      <c r="Q46" t="s">
        <v>103</v>
      </c>
      <c r="R46">
        <v>20</v>
      </c>
      <c r="S46">
        <v>30</v>
      </c>
      <c r="T46">
        <v>8</v>
      </c>
      <c r="U46">
        <v>0.87875271840000002</v>
      </c>
      <c r="V46">
        <v>0.49219773900000002</v>
      </c>
      <c r="W46" t="s">
        <v>0</v>
      </c>
      <c r="X46">
        <v>0.8717265635</v>
      </c>
      <c r="Y46">
        <v>0.96838972980000004</v>
      </c>
      <c r="Z46">
        <v>0.88334367110000001</v>
      </c>
      <c r="AA46">
        <v>0.26</v>
      </c>
      <c r="AB46">
        <v>1.42</v>
      </c>
      <c r="AC46" t="s">
        <v>0</v>
      </c>
      <c r="AD46">
        <v>0.27</v>
      </c>
      <c r="AE46">
        <v>0.06</v>
      </c>
      <c r="AF46">
        <v>0.25</v>
      </c>
      <c r="AG46" t="s">
        <v>0</v>
      </c>
      <c r="AH46" t="s">
        <v>0</v>
      </c>
      <c r="AI46" t="s">
        <v>0</v>
      </c>
      <c r="AJ46" t="s">
        <v>0</v>
      </c>
      <c r="AK46" t="s">
        <v>0</v>
      </c>
      <c r="AL46" t="s">
        <v>0</v>
      </c>
    </row>
    <row r="47" spans="1:38" x14ac:dyDescent="0.3">
      <c r="A47" t="s">
        <v>29</v>
      </c>
      <c r="B47" t="s">
        <v>126</v>
      </c>
      <c r="C47">
        <v>2.6113444119999998</v>
      </c>
      <c r="D47">
        <v>5.2141627366999996</v>
      </c>
      <c r="E47">
        <v>4.1981473164000001</v>
      </c>
      <c r="F47">
        <v>1.1637210869000001</v>
      </c>
      <c r="G47">
        <v>3.3988621903</v>
      </c>
      <c r="H47">
        <v>1.1308705741</v>
      </c>
      <c r="I47">
        <v>3.5482390149</v>
      </c>
      <c r="J47">
        <v>6.8418319734999997</v>
      </c>
      <c r="K47">
        <v>4.7694690844999998</v>
      </c>
      <c r="L47">
        <v>2.5651268807999998</v>
      </c>
      <c r="M47">
        <v>3.9582416348999998</v>
      </c>
      <c r="N47">
        <v>1.7652219478</v>
      </c>
      <c r="O47">
        <v>76</v>
      </c>
      <c r="P47">
        <v>6</v>
      </c>
      <c r="Q47">
        <v>8</v>
      </c>
      <c r="R47">
        <v>30</v>
      </c>
      <c r="S47">
        <v>26</v>
      </c>
      <c r="T47">
        <v>6</v>
      </c>
      <c r="U47">
        <v>0.87875271840000002</v>
      </c>
      <c r="V47">
        <v>0.49219773900000002</v>
      </c>
      <c r="W47">
        <v>0.74190995810000004</v>
      </c>
      <c r="X47">
        <v>0.8717265635</v>
      </c>
      <c r="Y47">
        <v>0.96838972980000004</v>
      </c>
      <c r="Z47">
        <v>0.88334367110000001</v>
      </c>
      <c r="AA47">
        <v>0.26</v>
      </c>
      <c r="AB47">
        <v>1.42</v>
      </c>
      <c r="AC47">
        <v>0.6</v>
      </c>
      <c r="AD47">
        <v>0.27</v>
      </c>
      <c r="AE47">
        <v>0.06</v>
      </c>
      <c r="AF47">
        <v>0.25</v>
      </c>
      <c r="AG47" t="s">
        <v>0</v>
      </c>
      <c r="AH47" t="s">
        <v>0</v>
      </c>
      <c r="AI47" t="s">
        <v>0</v>
      </c>
      <c r="AJ47" t="s">
        <v>0</v>
      </c>
      <c r="AK47" t="s">
        <v>0</v>
      </c>
      <c r="AL47" t="s">
        <v>0</v>
      </c>
    </row>
    <row r="48" spans="1:38" x14ac:dyDescent="0.3">
      <c r="A48" t="s">
        <v>29</v>
      </c>
      <c r="B48" t="s">
        <v>127</v>
      </c>
      <c r="C48">
        <v>2.3452054795000001</v>
      </c>
      <c r="D48" t="s">
        <v>0</v>
      </c>
      <c r="E48" t="s">
        <v>0</v>
      </c>
      <c r="F48">
        <v>1.2082191781</v>
      </c>
      <c r="G48">
        <v>2.8452054795000001</v>
      </c>
      <c r="H48" t="s">
        <v>0</v>
      </c>
      <c r="I48">
        <v>2.6783459697000001</v>
      </c>
      <c r="J48" t="s">
        <v>0</v>
      </c>
      <c r="K48" t="s">
        <v>0</v>
      </c>
      <c r="L48">
        <v>2.0347878516</v>
      </c>
      <c r="M48">
        <v>3.8545969841000001</v>
      </c>
      <c r="N48" t="s">
        <v>0</v>
      </c>
      <c r="O48">
        <v>84</v>
      </c>
      <c r="P48" t="s">
        <v>103</v>
      </c>
      <c r="Q48" t="s">
        <v>103</v>
      </c>
      <c r="R48">
        <v>55</v>
      </c>
      <c r="S48">
        <v>18</v>
      </c>
      <c r="T48" t="s">
        <v>103</v>
      </c>
      <c r="U48">
        <v>0.87875271840000002</v>
      </c>
      <c r="V48" t="s">
        <v>0</v>
      </c>
      <c r="W48" t="s">
        <v>0</v>
      </c>
      <c r="X48">
        <v>0.8717265635</v>
      </c>
      <c r="Y48">
        <v>0.96838972980000004</v>
      </c>
      <c r="Z48" t="s">
        <v>0</v>
      </c>
      <c r="AA48">
        <v>0.26</v>
      </c>
      <c r="AB48" t="s">
        <v>0</v>
      </c>
      <c r="AC48" t="s">
        <v>0</v>
      </c>
      <c r="AD48">
        <v>0.27</v>
      </c>
      <c r="AE48">
        <v>0.06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</row>
    <row r="49" spans="1:38" x14ac:dyDescent="0.3">
      <c r="A49" t="s">
        <v>30</v>
      </c>
      <c r="B49" t="s">
        <v>125</v>
      </c>
      <c r="C49">
        <v>2.5396249718999999</v>
      </c>
      <c r="D49">
        <v>6.5657534246999996</v>
      </c>
      <c r="E49">
        <v>2.4456471293000002</v>
      </c>
      <c r="F49">
        <v>2.8795867953999998</v>
      </c>
      <c r="G49">
        <v>2.9863013699000001</v>
      </c>
      <c r="H49">
        <v>1.1741597425000001</v>
      </c>
      <c r="I49">
        <v>3.6905485971999998</v>
      </c>
      <c r="J49">
        <v>7.5043965366999998</v>
      </c>
      <c r="K49">
        <v>2.9288391721</v>
      </c>
      <c r="L49">
        <v>4.8611568044000002</v>
      </c>
      <c r="M49">
        <v>2.9664227940000001</v>
      </c>
      <c r="N49">
        <v>2.0166444978000002</v>
      </c>
      <c r="O49">
        <v>62</v>
      </c>
      <c r="P49">
        <v>6</v>
      </c>
      <c r="Q49">
        <v>8</v>
      </c>
      <c r="R49">
        <v>16</v>
      </c>
      <c r="S49">
        <v>19</v>
      </c>
      <c r="T49">
        <v>13</v>
      </c>
      <c r="U49">
        <v>0.95512505479999998</v>
      </c>
      <c r="V49">
        <v>0.78560608080000005</v>
      </c>
      <c r="W49">
        <v>0.2705953847</v>
      </c>
      <c r="X49">
        <v>0.57405278859999997</v>
      </c>
      <c r="Y49">
        <v>0.62456902250000002</v>
      </c>
      <c r="Z49">
        <v>0.58270294410000001</v>
      </c>
      <c r="AA49">
        <v>0.09</v>
      </c>
      <c r="AB49">
        <v>0.48</v>
      </c>
      <c r="AC49">
        <v>1.21</v>
      </c>
      <c r="AD49">
        <v>1.1100000000000001</v>
      </c>
      <c r="AE49">
        <v>0.94</v>
      </c>
      <c r="AF49">
        <v>1.08</v>
      </c>
      <c r="AG49" t="s">
        <v>0</v>
      </c>
      <c r="AH49" t="s">
        <v>0</v>
      </c>
      <c r="AI49" t="s">
        <v>0</v>
      </c>
      <c r="AJ49" t="s">
        <v>0</v>
      </c>
      <c r="AK49" t="s">
        <v>0</v>
      </c>
      <c r="AL49" t="s">
        <v>0</v>
      </c>
    </row>
    <row r="50" spans="1:38" x14ac:dyDescent="0.3">
      <c r="A50" t="s">
        <v>30</v>
      </c>
      <c r="B50" t="s">
        <v>126</v>
      </c>
      <c r="C50">
        <v>2.3096751254000001</v>
      </c>
      <c r="D50" t="s">
        <v>0</v>
      </c>
      <c r="E50" t="s">
        <v>0</v>
      </c>
      <c r="F50">
        <v>1.8712328766999999</v>
      </c>
      <c r="G50">
        <v>2.4946066322</v>
      </c>
      <c r="H50">
        <v>1.9246575342000001</v>
      </c>
      <c r="I50">
        <v>3.1929682860000002</v>
      </c>
      <c r="J50" t="s">
        <v>0</v>
      </c>
      <c r="K50" t="s">
        <v>0</v>
      </c>
      <c r="L50">
        <v>2.4847432977000001</v>
      </c>
      <c r="M50">
        <v>3.5348537399</v>
      </c>
      <c r="N50">
        <v>2.4877321870000002</v>
      </c>
      <c r="O50">
        <v>60</v>
      </c>
      <c r="P50" t="s">
        <v>103</v>
      </c>
      <c r="Q50" t="s">
        <v>103</v>
      </c>
      <c r="R50">
        <v>21</v>
      </c>
      <c r="S50">
        <v>18</v>
      </c>
      <c r="T50">
        <v>14</v>
      </c>
      <c r="U50">
        <v>0.95512505479999998</v>
      </c>
      <c r="V50" t="s">
        <v>0</v>
      </c>
      <c r="W50" t="s">
        <v>0</v>
      </c>
      <c r="X50">
        <v>0.57405278859999997</v>
      </c>
      <c r="Y50">
        <v>0.62456902250000002</v>
      </c>
      <c r="Z50">
        <v>0.58270294410000001</v>
      </c>
      <c r="AA50">
        <v>0.09</v>
      </c>
      <c r="AB50" t="s">
        <v>0</v>
      </c>
      <c r="AC50" t="s">
        <v>0</v>
      </c>
      <c r="AD50">
        <v>1.1100000000000001</v>
      </c>
      <c r="AE50">
        <v>0.94</v>
      </c>
      <c r="AF50">
        <v>1.08</v>
      </c>
      <c r="AG50" t="s">
        <v>0</v>
      </c>
      <c r="AH50" t="s">
        <v>0</v>
      </c>
      <c r="AI50" t="s">
        <v>0</v>
      </c>
      <c r="AJ50" t="s">
        <v>0</v>
      </c>
      <c r="AK50" t="s">
        <v>0</v>
      </c>
      <c r="AL50" t="s">
        <v>0</v>
      </c>
    </row>
    <row r="51" spans="1:38" x14ac:dyDescent="0.3">
      <c r="A51" t="s">
        <v>30</v>
      </c>
      <c r="B51" t="s">
        <v>127</v>
      </c>
      <c r="C51">
        <v>2.3482146867</v>
      </c>
      <c r="D51" t="s">
        <v>0</v>
      </c>
      <c r="E51" t="s">
        <v>0</v>
      </c>
      <c r="F51">
        <v>1.1062392395</v>
      </c>
      <c r="G51">
        <v>4.2616438356000002</v>
      </c>
      <c r="H51">
        <v>2.7671232877</v>
      </c>
      <c r="I51">
        <v>3.1738615479000001</v>
      </c>
      <c r="J51" t="s">
        <v>0</v>
      </c>
      <c r="K51" t="s">
        <v>0</v>
      </c>
      <c r="L51">
        <v>1.7399519987000001</v>
      </c>
      <c r="M51">
        <v>5.2021516913000001</v>
      </c>
      <c r="N51">
        <v>3.5633315482999999</v>
      </c>
      <c r="O51" t="s">
        <v>103</v>
      </c>
      <c r="P51" t="s">
        <v>103</v>
      </c>
      <c r="Q51">
        <v>0</v>
      </c>
      <c r="R51">
        <v>32</v>
      </c>
      <c r="S51">
        <v>18</v>
      </c>
      <c r="T51">
        <v>13</v>
      </c>
      <c r="U51">
        <v>0.95512505479999998</v>
      </c>
      <c r="V51" t="s">
        <v>0</v>
      </c>
      <c r="W51" t="s">
        <v>0</v>
      </c>
      <c r="X51">
        <v>0.57405278859999997</v>
      </c>
      <c r="Y51">
        <v>0.62456902250000002</v>
      </c>
      <c r="Z51">
        <v>0.58270294410000001</v>
      </c>
      <c r="AA51">
        <v>0.09</v>
      </c>
      <c r="AB51" t="s">
        <v>0</v>
      </c>
      <c r="AC51" t="s">
        <v>0</v>
      </c>
      <c r="AD51">
        <v>1.1100000000000001</v>
      </c>
      <c r="AE51">
        <v>0.94</v>
      </c>
      <c r="AF51">
        <v>1.08</v>
      </c>
      <c r="AG51" t="s">
        <v>0</v>
      </c>
      <c r="AH51" t="s">
        <v>0</v>
      </c>
      <c r="AI51" t="s">
        <v>0</v>
      </c>
      <c r="AJ51" t="s">
        <v>0</v>
      </c>
      <c r="AK51" t="s">
        <v>0</v>
      </c>
      <c r="AL51" t="s">
        <v>0</v>
      </c>
    </row>
    <row r="52" spans="1:38" x14ac:dyDescent="0.3">
      <c r="A52" t="s">
        <v>31</v>
      </c>
      <c r="B52" t="s">
        <v>125</v>
      </c>
      <c r="C52" t="s">
        <v>0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  <c r="I52" t="s">
        <v>0</v>
      </c>
      <c r="J52" t="s">
        <v>0</v>
      </c>
      <c r="K52" t="s">
        <v>0</v>
      </c>
      <c r="L52" t="s">
        <v>0</v>
      </c>
      <c r="M52" t="s">
        <v>0</v>
      </c>
      <c r="N52" t="s">
        <v>0</v>
      </c>
      <c r="O52" t="s">
        <v>103</v>
      </c>
      <c r="P52" t="s">
        <v>103</v>
      </c>
      <c r="Q52">
        <v>0</v>
      </c>
      <c r="R52" t="s">
        <v>103</v>
      </c>
      <c r="S52">
        <v>0</v>
      </c>
      <c r="T52">
        <v>0</v>
      </c>
      <c r="U52" t="s">
        <v>0</v>
      </c>
      <c r="V52" t="s">
        <v>0</v>
      </c>
      <c r="W52" t="s">
        <v>0</v>
      </c>
      <c r="X52" t="s">
        <v>0</v>
      </c>
      <c r="Y52" t="s">
        <v>0</v>
      </c>
      <c r="Z52" t="s">
        <v>0</v>
      </c>
      <c r="AA52" t="s">
        <v>0</v>
      </c>
      <c r="AB52" t="s">
        <v>0</v>
      </c>
      <c r="AC52" t="s">
        <v>0</v>
      </c>
      <c r="AD52" t="s">
        <v>0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</row>
    <row r="53" spans="1:38" x14ac:dyDescent="0.3">
      <c r="A53" t="s">
        <v>31</v>
      </c>
      <c r="B53" t="s">
        <v>126</v>
      </c>
      <c r="C53" t="s">
        <v>0</v>
      </c>
      <c r="D53" t="s">
        <v>0</v>
      </c>
      <c r="E53" t="s">
        <v>0</v>
      </c>
      <c r="F53" t="s">
        <v>0</v>
      </c>
      <c r="G53" t="s">
        <v>0</v>
      </c>
      <c r="H53" t="s">
        <v>0</v>
      </c>
      <c r="I53" t="s">
        <v>0</v>
      </c>
      <c r="J53" t="s">
        <v>0</v>
      </c>
      <c r="K53" t="s">
        <v>0</v>
      </c>
      <c r="L53" t="s">
        <v>0</v>
      </c>
      <c r="M53" t="s">
        <v>0</v>
      </c>
      <c r="N53" t="s">
        <v>0</v>
      </c>
      <c r="O53" t="s">
        <v>103</v>
      </c>
      <c r="P53" t="s">
        <v>103</v>
      </c>
      <c r="Q53">
        <v>0</v>
      </c>
      <c r="R53">
        <v>0</v>
      </c>
      <c r="S53" t="s">
        <v>103</v>
      </c>
      <c r="T53" t="s">
        <v>103</v>
      </c>
      <c r="U53" t="s">
        <v>0</v>
      </c>
      <c r="V53" t="s">
        <v>0</v>
      </c>
      <c r="W53" t="s">
        <v>0</v>
      </c>
      <c r="X53" t="s">
        <v>0</v>
      </c>
      <c r="Y53" t="s">
        <v>0</v>
      </c>
      <c r="Z53" t="s">
        <v>0</v>
      </c>
      <c r="AA53" t="s">
        <v>0</v>
      </c>
      <c r="AB53" t="s">
        <v>0</v>
      </c>
      <c r="AC53" t="s">
        <v>0</v>
      </c>
      <c r="AD53" t="s">
        <v>0</v>
      </c>
      <c r="AE53" t="s">
        <v>0</v>
      </c>
      <c r="AF53" t="s">
        <v>0</v>
      </c>
      <c r="AG53" t="s">
        <v>0</v>
      </c>
      <c r="AH53" t="s">
        <v>0</v>
      </c>
      <c r="AI53" t="s">
        <v>0</v>
      </c>
      <c r="AJ53" t="s">
        <v>0</v>
      </c>
      <c r="AK53" t="s">
        <v>0</v>
      </c>
      <c r="AL53" t="s">
        <v>0</v>
      </c>
    </row>
    <row r="54" spans="1:38" x14ac:dyDescent="0.3">
      <c r="A54" t="s">
        <v>31</v>
      </c>
      <c r="B54" t="s">
        <v>127</v>
      </c>
      <c r="C54">
        <v>2.0958904110000001</v>
      </c>
      <c r="D54" t="s">
        <v>0</v>
      </c>
      <c r="E54" t="s">
        <v>0</v>
      </c>
      <c r="F54">
        <v>1.0164383561999999</v>
      </c>
      <c r="G54" t="s">
        <v>0</v>
      </c>
      <c r="H54" t="s">
        <v>0</v>
      </c>
      <c r="I54">
        <v>4.3272918862000003</v>
      </c>
      <c r="J54" t="s">
        <v>0</v>
      </c>
      <c r="K54" t="s">
        <v>0</v>
      </c>
      <c r="L54">
        <v>2.0594911937</v>
      </c>
      <c r="M54" t="s">
        <v>0</v>
      </c>
      <c r="N54" t="s">
        <v>0</v>
      </c>
      <c r="O54">
        <v>13</v>
      </c>
      <c r="P54" t="s">
        <v>103</v>
      </c>
      <c r="Q54">
        <v>0</v>
      </c>
      <c r="R54">
        <v>7</v>
      </c>
      <c r="S54" t="s">
        <v>103</v>
      </c>
      <c r="T54">
        <v>0</v>
      </c>
      <c r="U54" t="s">
        <v>0</v>
      </c>
      <c r="V54" t="s">
        <v>0</v>
      </c>
      <c r="W54" t="s">
        <v>0</v>
      </c>
      <c r="X54">
        <v>0.6128120977</v>
      </c>
      <c r="Y54" t="s">
        <v>0</v>
      </c>
      <c r="Z54" t="s">
        <v>0</v>
      </c>
      <c r="AA54" t="s">
        <v>0</v>
      </c>
      <c r="AB54" t="s">
        <v>0</v>
      </c>
      <c r="AC54" t="s">
        <v>0</v>
      </c>
      <c r="AD54">
        <v>0.26</v>
      </c>
      <c r="AE54" t="s">
        <v>0</v>
      </c>
      <c r="AF54" t="s">
        <v>0</v>
      </c>
      <c r="AG54" t="s">
        <v>0</v>
      </c>
      <c r="AH54" t="s">
        <v>0</v>
      </c>
      <c r="AI54" t="s">
        <v>0</v>
      </c>
      <c r="AJ54" t="s">
        <v>0</v>
      </c>
      <c r="AK54" t="s">
        <v>0</v>
      </c>
      <c r="AL54" t="s">
        <v>0</v>
      </c>
    </row>
    <row r="55" spans="1:38" x14ac:dyDescent="0.3">
      <c r="A55" t="s">
        <v>23</v>
      </c>
      <c r="B55" t="s">
        <v>125</v>
      </c>
      <c r="C55">
        <v>2.5287671233000002</v>
      </c>
      <c r="D55">
        <v>3.305187514</v>
      </c>
      <c r="E55">
        <v>1.9616438356000001</v>
      </c>
      <c r="F55">
        <v>2.0304326670999999</v>
      </c>
      <c r="G55">
        <v>2.3897821693000001</v>
      </c>
      <c r="H55">
        <v>1.7167677220999999</v>
      </c>
      <c r="I55">
        <v>3.3471685786999998</v>
      </c>
      <c r="J55">
        <v>4.2931132915000001</v>
      </c>
      <c r="K55">
        <v>2.4546328697000002</v>
      </c>
      <c r="L55">
        <v>3.2164050720000001</v>
      </c>
      <c r="M55">
        <v>2.8824281226999999</v>
      </c>
      <c r="N55">
        <v>2.3405141103</v>
      </c>
      <c r="O55">
        <v>579</v>
      </c>
      <c r="P55">
        <v>217</v>
      </c>
      <c r="Q55">
        <v>79</v>
      </c>
      <c r="R55">
        <v>112</v>
      </c>
      <c r="S55">
        <v>96</v>
      </c>
      <c r="T55">
        <v>75</v>
      </c>
      <c r="U55">
        <v>0.84965644569999998</v>
      </c>
      <c r="V55">
        <v>0.2559463696</v>
      </c>
      <c r="W55">
        <v>1.838222E-4</v>
      </c>
      <c r="X55">
        <v>2.58525E-5</v>
      </c>
      <c r="Y55">
        <v>0.50003953089999997</v>
      </c>
      <c r="Z55">
        <v>0.33998407209999998</v>
      </c>
      <c r="AA55">
        <v>0.33</v>
      </c>
      <c r="AB55">
        <v>2.73</v>
      </c>
      <c r="AC55">
        <v>17.2</v>
      </c>
      <c r="AD55">
        <v>21.13</v>
      </c>
      <c r="AE55">
        <v>1.39</v>
      </c>
      <c r="AF55">
        <v>2.16</v>
      </c>
      <c r="AG55" t="s">
        <v>0</v>
      </c>
      <c r="AH55" t="s">
        <v>0</v>
      </c>
      <c r="AI55" t="s">
        <v>102</v>
      </c>
      <c r="AJ55" t="s">
        <v>102</v>
      </c>
      <c r="AK55" t="s">
        <v>0</v>
      </c>
      <c r="AL55" t="s">
        <v>0</v>
      </c>
    </row>
    <row r="56" spans="1:38" x14ac:dyDescent="0.3">
      <c r="A56" t="s">
        <v>23</v>
      </c>
      <c r="B56" t="s">
        <v>126</v>
      </c>
      <c r="C56">
        <v>2.5779511940000002</v>
      </c>
      <c r="D56">
        <v>3.1295605959000001</v>
      </c>
      <c r="E56">
        <v>3.5773149188</v>
      </c>
      <c r="F56">
        <v>1.9835616438000001</v>
      </c>
      <c r="G56">
        <v>2.5237966913999998</v>
      </c>
      <c r="H56">
        <v>1.3778164532999999</v>
      </c>
      <c r="I56">
        <v>3.3001717408000002</v>
      </c>
      <c r="J56">
        <v>4.2811526846000003</v>
      </c>
      <c r="K56">
        <v>3.8989051339</v>
      </c>
      <c r="L56">
        <v>2.4998904739999999</v>
      </c>
      <c r="M56">
        <v>2.8351478206</v>
      </c>
      <c r="N56">
        <v>2.2209883474000001</v>
      </c>
      <c r="O56">
        <v>560</v>
      </c>
      <c r="P56">
        <v>171</v>
      </c>
      <c r="Q56">
        <v>76</v>
      </c>
      <c r="R56">
        <v>114</v>
      </c>
      <c r="S56">
        <v>151</v>
      </c>
      <c r="T56">
        <v>48</v>
      </c>
      <c r="U56">
        <v>0.84965644569999998</v>
      </c>
      <c r="V56">
        <v>0.2559463696</v>
      </c>
      <c r="W56">
        <v>1.838222E-4</v>
      </c>
      <c r="X56">
        <v>2.58525E-5</v>
      </c>
      <c r="Y56">
        <v>0.50003953089999997</v>
      </c>
      <c r="Z56">
        <v>0.33998407209999998</v>
      </c>
      <c r="AA56">
        <v>0.33</v>
      </c>
      <c r="AB56">
        <v>2.73</v>
      </c>
      <c r="AC56">
        <v>17.2</v>
      </c>
      <c r="AD56">
        <v>21.13</v>
      </c>
      <c r="AE56">
        <v>1.39</v>
      </c>
      <c r="AF56">
        <v>2.16</v>
      </c>
      <c r="AG56" t="s">
        <v>0</v>
      </c>
      <c r="AH56" t="s">
        <v>0</v>
      </c>
      <c r="AI56" t="s">
        <v>102</v>
      </c>
      <c r="AJ56" t="s">
        <v>102</v>
      </c>
      <c r="AK56" t="s">
        <v>0</v>
      </c>
      <c r="AL56" t="s">
        <v>0</v>
      </c>
    </row>
    <row r="57" spans="1:38" x14ac:dyDescent="0.3">
      <c r="A57" t="s">
        <v>23</v>
      </c>
      <c r="B57" t="s">
        <v>127</v>
      </c>
      <c r="C57">
        <v>2.4608541058000002</v>
      </c>
      <c r="D57">
        <v>3.9109589041000001</v>
      </c>
      <c r="E57">
        <v>3.6383561644000002</v>
      </c>
      <c r="F57">
        <v>0.90410958900000005</v>
      </c>
      <c r="G57">
        <v>2.9739726027</v>
      </c>
      <c r="H57">
        <v>2.2383561643999998</v>
      </c>
      <c r="I57">
        <v>3.3825924604000002</v>
      </c>
      <c r="J57">
        <v>4.6131748952000002</v>
      </c>
      <c r="K57">
        <v>4.1567676959000002</v>
      </c>
      <c r="L57">
        <v>1.9044435521</v>
      </c>
      <c r="M57">
        <v>3.7536029618</v>
      </c>
      <c r="N57">
        <v>3.4399080299999998</v>
      </c>
      <c r="O57">
        <v>560</v>
      </c>
      <c r="P57">
        <v>146</v>
      </c>
      <c r="Q57">
        <v>57</v>
      </c>
      <c r="R57">
        <v>184</v>
      </c>
      <c r="S57">
        <v>122</v>
      </c>
      <c r="T57">
        <v>51</v>
      </c>
      <c r="U57">
        <v>0.84965644569999998</v>
      </c>
      <c r="V57">
        <v>0.2559463696</v>
      </c>
      <c r="W57">
        <v>1.838222E-4</v>
      </c>
      <c r="X57">
        <v>2.58525E-5</v>
      </c>
      <c r="Y57">
        <v>0.50003953089999997</v>
      </c>
      <c r="Z57">
        <v>0.33998407209999998</v>
      </c>
      <c r="AA57">
        <v>0.33</v>
      </c>
      <c r="AB57">
        <v>2.73</v>
      </c>
      <c r="AC57">
        <v>17.2</v>
      </c>
      <c r="AD57">
        <v>21.13</v>
      </c>
      <c r="AE57">
        <v>1.39</v>
      </c>
      <c r="AF57">
        <v>2.16</v>
      </c>
      <c r="AG57" t="s">
        <v>0</v>
      </c>
      <c r="AH57" t="s">
        <v>0</v>
      </c>
      <c r="AI57" t="s">
        <v>102</v>
      </c>
      <c r="AJ57" t="s">
        <v>102</v>
      </c>
      <c r="AK57" t="s">
        <v>0</v>
      </c>
      <c r="AL57" t="s">
        <v>0</v>
      </c>
    </row>
    <row r="58" spans="1:38" x14ac:dyDescent="0.3">
      <c r="A58" t="s">
        <v>24</v>
      </c>
      <c r="B58" t="s">
        <v>125</v>
      </c>
      <c r="C58">
        <v>2.7706564863000001</v>
      </c>
      <c r="D58">
        <v>3.2885208474000001</v>
      </c>
      <c r="E58">
        <v>5.5094393293000001</v>
      </c>
      <c r="F58">
        <v>2.1860693165999998</v>
      </c>
      <c r="G58">
        <v>2.5945205479000002</v>
      </c>
      <c r="H58">
        <v>2.3488584475000001</v>
      </c>
      <c r="I58">
        <v>3.9540710858999999</v>
      </c>
      <c r="J58">
        <v>4.6151903854</v>
      </c>
      <c r="K58">
        <v>5.0057809172000001</v>
      </c>
      <c r="L58">
        <v>3.4065604781999999</v>
      </c>
      <c r="M58">
        <v>2.8448552839999999</v>
      </c>
      <c r="N58">
        <v>2.9724200508999998</v>
      </c>
      <c r="O58">
        <v>275</v>
      </c>
      <c r="P58">
        <v>134</v>
      </c>
      <c r="Q58">
        <v>11</v>
      </c>
      <c r="R58">
        <v>70</v>
      </c>
      <c r="S58">
        <v>23</v>
      </c>
      <c r="T58">
        <v>37</v>
      </c>
      <c r="U58">
        <v>0.238549504</v>
      </c>
      <c r="V58">
        <v>7.7264235999999998E-3</v>
      </c>
      <c r="W58">
        <v>0.11255231559999999</v>
      </c>
      <c r="X58">
        <v>0.180155748</v>
      </c>
      <c r="Y58">
        <v>0.26632142780000001</v>
      </c>
      <c r="Z58">
        <v>3.187159E-4</v>
      </c>
      <c r="AA58">
        <v>2.87</v>
      </c>
      <c r="AB58">
        <v>9.73</v>
      </c>
      <c r="AC58">
        <v>4.37</v>
      </c>
      <c r="AD58">
        <v>3.43</v>
      </c>
      <c r="AE58">
        <v>2.65</v>
      </c>
      <c r="AF58">
        <v>16.100000000000001</v>
      </c>
      <c r="AG58" t="s">
        <v>0</v>
      </c>
      <c r="AH58" t="s">
        <v>102</v>
      </c>
      <c r="AI58" t="s">
        <v>0</v>
      </c>
      <c r="AJ58" t="s">
        <v>0</v>
      </c>
      <c r="AK58" t="s">
        <v>0</v>
      </c>
      <c r="AL58" t="s">
        <v>102</v>
      </c>
    </row>
    <row r="59" spans="1:38" x14ac:dyDescent="0.3">
      <c r="A59" t="s">
        <v>24</v>
      </c>
      <c r="B59" t="s">
        <v>126</v>
      </c>
      <c r="C59">
        <v>2.2287671232999999</v>
      </c>
      <c r="D59">
        <v>4.2849315067999996</v>
      </c>
      <c r="E59">
        <v>2.4876712328999999</v>
      </c>
      <c r="F59">
        <v>1.5187139756000001</v>
      </c>
      <c r="G59">
        <v>1.8767123288000001</v>
      </c>
      <c r="H59">
        <v>0.75211093640000004</v>
      </c>
      <c r="I59">
        <v>3.3833061474999999</v>
      </c>
      <c r="J59">
        <v>4.7213424114000002</v>
      </c>
      <c r="K59">
        <v>3.3347872653000001</v>
      </c>
      <c r="L59">
        <v>2.5099186623</v>
      </c>
      <c r="M59">
        <v>3.6793086466</v>
      </c>
      <c r="N59">
        <v>1.4524573151</v>
      </c>
      <c r="O59">
        <v>296</v>
      </c>
      <c r="P59">
        <v>113</v>
      </c>
      <c r="Q59">
        <v>13</v>
      </c>
      <c r="R59">
        <v>88</v>
      </c>
      <c r="S59">
        <v>38</v>
      </c>
      <c r="T59">
        <v>44</v>
      </c>
      <c r="U59">
        <v>0.238549504</v>
      </c>
      <c r="V59">
        <v>7.7264235999999998E-3</v>
      </c>
      <c r="W59">
        <v>0.11255231559999999</v>
      </c>
      <c r="X59">
        <v>0.180155748</v>
      </c>
      <c r="Y59">
        <v>0.26632142780000001</v>
      </c>
      <c r="Z59">
        <v>3.187159E-4</v>
      </c>
      <c r="AA59">
        <v>2.87</v>
      </c>
      <c r="AB59">
        <v>9.73</v>
      </c>
      <c r="AC59">
        <v>4.37</v>
      </c>
      <c r="AD59">
        <v>3.43</v>
      </c>
      <c r="AE59">
        <v>2.65</v>
      </c>
      <c r="AF59">
        <v>16.100000000000001</v>
      </c>
      <c r="AG59" t="s">
        <v>0</v>
      </c>
      <c r="AH59" t="s">
        <v>102</v>
      </c>
      <c r="AI59" t="s">
        <v>0</v>
      </c>
      <c r="AJ59" t="s">
        <v>0</v>
      </c>
      <c r="AK59" t="s">
        <v>0</v>
      </c>
      <c r="AL59" t="s">
        <v>102</v>
      </c>
    </row>
    <row r="60" spans="1:38" x14ac:dyDescent="0.3">
      <c r="A60" t="s">
        <v>24</v>
      </c>
      <c r="B60" t="s">
        <v>127</v>
      </c>
      <c r="C60">
        <v>2.5164832697000001</v>
      </c>
      <c r="D60">
        <v>5.8160041919000003</v>
      </c>
      <c r="E60">
        <v>2.6749831573999998</v>
      </c>
      <c r="F60">
        <v>1.1273972603</v>
      </c>
      <c r="G60">
        <v>2.778662325</v>
      </c>
      <c r="H60">
        <v>2.3438356163999998</v>
      </c>
      <c r="I60">
        <v>3.7959697477000001</v>
      </c>
      <c r="J60">
        <v>7.5000598846999997</v>
      </c>
      <c r="K60">
        <v>5.7291795112999999</v>
      </c>
      <c r="L60">
        <v>2.3277458008999998</v>
      </c>
      <c r="M60">
        <v>4.0099065333999997</v>
      </c>
      <c r="N60">
        <v>3.3513180548000001</v>
      </c>
      <c r="O60">
        <v>284</v>
      </c>
      <c r="P60">
        <v>47</v>
      </c>
      <c r="Q60">
        <v>11</v>
      </c>
      <c r="R60">
        <v>130</v>
      </c>
      <c r="S60">
        <v>58</v>
      </c>
      <c r="T60">
        <v>38</v>
      </c>
      <c r="U60">
        <v>0.238549504</v>
      </c>
      <c r="V60">
        <v>7.7264235999999998E-3</v>
      </c>
      <c r="W60">
        <v>0.11255231559999999</v>
      </c>
      <c r="X60">
        <v>0.180155748</v>
      </c>
      <c r="Y60">
        <v>0.26632142780000001</v>
      </c>
      <c r="Z60">
        <v>3.187159E-4</v>
      </c>
      <c r="AA60">
        <v>2.87</v>
      </c>
      <c r="AB60">
        <v>9.73</v>
      </c>
      <c r="AC60">
        <v>4.37</v>
      </c>
      <c r="AD60">
        <v>3.43</v>
      </c>
      <c r="AE60">
        <v>2.65</v>
      </c>
      <c r="AF60">
        <v>16.100000000000001</v>
      </c>
      <c r="AG60" t="s">
        <v>0</v>
      </c>
      <c r="AH60" t="s">
        <v>102</v>
      </c>
      <c r="AI60" t="s">
        <v>0</v>
      </c>
      <c r="AJ60" t="s">
        <v>0</v>
      </c>
      <c r="AK60" t="s">
        <v>0</v>
      </c>
      <c r="AL60" t="s">
        <v>102</v>
      </c>
    </row>
    <row r="61" spans="1:38" x14ac:dyDescent="0.3">
      <c r="A61" t="s">
        <v>25</v>
      </c>
      <c r="B61" t="s">
        <v>125</v>
      </c>
      <c r="C61">
        <v>1.8254023505000001</v>
      </c>
      <c r="D61">
        <v>5.1575342466</v>
      </c>
      <c r="E61">
        <v>2.1164383562000002</v>
      </c>
      <c r="F61">
        <v>1.9866082790999999</v>
      </c>
      <c r="G61">
        <v>1.6808219177999999</v>
      </c>
      <c r="H61">
        <v>0.96186840330000001</v>
      </c>
      <c r="I61">
        <v>2.7814695218000001</v>
      </c>
      <c r="J61">
        <v>5.9500513784000004</v>
      </c>
      <c r="K61">
        <v>2.8382355632</v>
      </c>
      <c r="L61">
        <v>2.5949137958000001</v>
      </c>
      <c r="M61">
        <v>2.7113285720000002</v>
      </c>
      <c r="N61">
        <v>1.7661308377</v>
      </c>
      <c r="O61">
        <v>298</v>
      </c>
      <c r="P61">
        <v>22</v>
      </c>
      <c r="Q61">
        <v>18</v>
      </c>
      <c r="R61">
        <v>103</v>
      </c>
      <c r="S61">
        <v>112</v>
      </c>
      <c r="T61">
        <v>43</v>
      </c>
      <c r="U61">
        <v>3.8586021900000003E-2</v>
      </c>
      <c r="V61">
        <v>0.2032042999</v>
      </c>
      <c r="W61" s="24">
        <v>0.42371736110000002</v>
      </c>
      <c r="X61">
        <v>0.33063631850000003</v>
      </c>
      <c r="Y61">
        <v>6.9229758000000002E-2</v>
      </c>
      <c r="Z61">
        <v>4.5993980699999999E-2</v>
      </c>
      <c r="AA61">
        <v>6.51</v>
      </c>
      <c r="AB61">
        <v>3.19</v>
      </c>
      <c r="AC61">
        <v>1.72</v>
      </c>
      <c r="AD61">
        <v>2.21</v>
      </c>
      <c r="AE61">
        <v>5.34</v>
      </c>
      <c r="AF61">
        <v>6.16</v>
      </c>
      <c r="AG61" t="s">
        <v>102</v>
      </c>
      <c r="AH61" t="s">
        <v>0</v>
      </c>
      <c r="AI61" t="s">
        <v>0</v>
      </c>
      <c r="AJ61" t="s">
        <v>0</v>
      </c>
      <c r="AK61" t="s">
        <v>0</v>
      </c>
      <c r="AL61" t="s">
        <v>102</v>
      </c>
    </row>
    <row r="62" spans="1:38" x14ac:dyDescent="0.3">
      <c r="A62" t="s">
        <v>25</v>
      </c>
      <c r="B62" t="s">
        <v>126</v>
      </c>
      <c r="C62">
        <v>2.4657534246999999</v>
      </c>
      <c r="D62">
        <v>1.7895725728</v>
      </c>
      <c r="E62">
        <v>3.2307320907000001</v>
      </c>
      <c r="F62">
        <v>2.2630136986</v>
      </c>
      <c r="G62">
        <v>2.5780821918000001</v>
      </c>
      <c r="H62">
        <v>2.1181750131000001</v>
      </c>
      <c r="I62">
        <v>3.0818302613999999</v>
      </c>
      <c r="J62">
        <v>2.7091453951000002</v>
      </c>
      <c r="K62">
        <v>3.8394499962999999</v>
      </c>
      <c r="L62">
        <v>2.7787947763999998</v>
      </c>
      <c r="M62">
        <v>3.4000866920999999</v>
      </c>
      <c r="N62">
        <v>2.6379550759999999</v>
      </c>
      <c r="O62">
        <v>325</v>
      </c>
      <c r="P62">
        <v>30</v>
      </c>
      <c r="Q62">
        <v>32</v>
      </c>
      <c r="R62">
        <v>103</v>
      </c>
      <c r="S62">
        <v>117</v>
      </c>
      <c r="T62">
        <v>43</v>
      </c>
      <c r="U62">
        <v>3.8586021900000003E-2</v>
      </c>
      <c r="V62">
        <v>0.2032042999</v>
      </c>
      <c r="W62">
        <v>0.42371736110000002</v>
      </c>
      <c r="X62">
        <v>0.33063631850000003</v>
      </c>
      <c r="Y62">
        <v>6.9229758000000002E-2</v>
      </c>
      <c r="Z62">
        <v>4.5993980699999999E-2</v>
      </c>
      <c r="AA62">
        <v>6.51</v>
      </c>
      <c r="AB62">
        <v>3.19</v>
      </c>
      <c r="AC62">
        <v>1.72</v>
      </c>
      <c r="AD62">
        <v>2.21</v>
      </c>
      <c r="AE62">
        <v>5.34</v>
      </c>
      <c r="AF62">
        <v>6.16</v>
      </c>
      <c r="AG62" t="s">
        <v>102</v>
      </c>
      <c r="AH62" t="s">
        <v>0</v>
      </c>
      <c r="AI62" t="s">
        <v>0</v>
      </c>
      <c r="AJ62" t="s">
        <v>0</v>
      </c>
      <c r="AK62" t="s">
        <v>0</v>
      </c>
      <c r="AL62" t="s">
        <v>102</v>
      </c>
    </row>
    <row r="63" spans="1:38" x14ac:dyDescent="0.3">
      <c r="A63" t="s">
        <v>25</v>
      </c>
      <c r="B63" t="s">
        <v>127</v>
      </c>
      <c r="C63">
        <v>2.2660940190000001</v>
      </c>
      <c r="D63">
        <v>3.1260273973000001</v>
      </c>
      <c r="E63">
        <v>3.4493150684999998</v>
      </c>
      <c r="F63">
        <v>1.618725204</v>
      </c>
      <c r="G63">
        <v>3.0849315067999998</v>
      </c>
      <c r="H63">
        <v>2.1369863013999999</v>
      </c>
      <c r="I63">
        <v>3.3115287388999999</v>
      </c>
      <c r="J63">
        <v>6.3509363593000003</v>
      </c>
      <c r="K63">
        <v>4.0014871372999998</v>
      </c>
      <c r="L63">
        <v>2.4245600495000001</v>
      </c>
      <c r="M63">
        <v>4.5387829564000004</v>
      </c>
      <c r="N63">
        <v>3.3391027984999999</v>
      </c>
      <c r="O63">
        <v>322</v>
      </c>
      <c r="P63">
        <v>17</v>
      </c>
      <c r="Q63">
        <v>30</v>
      </c>
      <c r="R63">
        <v>174</v>
      </c>
      <c r="S63">
        <v>66</v>
      </c>
      <c r="T63">
        <v>35</v>
      </c>
      <c r="U63">
        <v>3.8586021900000003E-2</v>
      </c>
      <c r="V63">
        <v>0.2032042999</v>
      </c>
      <c r="W63">
        <v>0.42371736110000002</v>
      </c>
      <c r="X63">
        <v>0.33063631850000003</v>
      </c>
      <c r="Y63">
        <v>6.9229758000000002E-2</v>
      </c>
      <c r="Z63">
        <v>4.5993980699999999E-2</v>
      </c>
      <c r="AA63">
        <v>6.51</v>
      </c>
      <c r="AB63">
        <v>3.19</v>
      </c>
      <c r="AC63">
        <v>1.72</v>
      </c>
      <c r="AD63">
        <v>2.21</v>
      </c>
      <c r="AE63">
        <v>5.34</v>
      </c>
      <c r="AF63">
        <v>6.16</v>
      </c>
      <c r="AG63" t="s">
        <v>102</v>
      </c>
      <c r="AH63" t="s">
        <v>0</v>
      </c>
      <c r="AI63" t="s">
        <v>0</v>
      </c>
      <c r="AJ63" t="s">
        <v>0</v>
      </c>
      <c r="AK63" t="s">
        <v>0</v>
      </c>
      <c r="AL63" t="s">
        <v>102</v>
      </c>
    </row>
    <row r="64" spans="1:38" x14ac:dyDescent="0.3">
      <c r="A64" t="s">
        <v>32</v>
      </c>
      <c r="B64" t="s">
        <v>125</v>
      </c>
      <c r="C64">
        <v>2.3898719964000001</v>
      </c>
      <c r="D64">
        <v>2.7039374205</v>
      </c>
      <c r="E64">
        <v>2.3898719964000001</v>
      </c>
      <c r="F64">
        <v>1.3575342466</v>
      </c>
      <c r="G64">
        <v>2.6453402201</v>
      </c>
      <c r="H64">
        <v>2.0877011751999999</v>
      </c>
      <c r="I64">
        <v>3.6109230894</v>
      </c>
      <c r="J64">
        <v>5.4352965106999998</v>
      </c>
      <c r="K64">
        <v>3.2598541557999998</v>
      </c>
      <c r="L64">
        <v>2.8707243556000002</v>
      </c>
      <c r="M64">
        <v>3.0120518003000001</v>
      </c>
      <c r="N64">
        <v>4.0835258199000002</v>
      </c>
      <c r="O64">
        <v>116</v>
      </c>
      <c r="P64">
        <v>23</v>
      </c>
      <c r="Q64">
        <v>12</v>
      </c>
      <c r="R64">
        <v>30</v>
      </c>
      <c r="S64">
        <v>37</v>
      </c>
      <c r="T64">
        <v>14</v>
      </c>
      <c r="U64">
        <v>0.84732921090000002</v>
      </c>
      <c r="V64">
        <v>0.99870493059999998</v>
      </c>
      <c r="W64">
        <v>0.50472319799999998</v>
      </c>
      <c r="X64">
        <v>0.95654286889999995</v>
      </c>
      <c r="Y64">
        <v>0.92344858269999996</v>
      </c>
      <c r="Z64">
        <v>0.2017589186</v>
      </c>
      <c r="AA64">
        <v>0.33</v>
      </c>
      <c r="AB64">
        <v>0</v>
      </c>
      <c r="AC64">
        <v>1.37</v>
      </c>
      <c r="AD64">
        <v>0.09</v>
      </c>
      <c r="AE64">
        <v>0.16</v>
      </c>
      <c r="AF64">
        <v>3.2</v>
      </c>
      <c r="AG64" t="s">
        <v>0</v>
      </c>
      <c r="AH64" t="s">
        <v>0</v>
      </c>
      <c r="AI64" t="s">
        <v>0</v>
      </c>
      <c r="AJ64" t="s">
        <v>0</v>
      </c>
      <c r="AK64" t="s">
        <v>0</v>
      </c>
      <c r="AL64" t="s">
        <v>0</v>
      </c>
    </row>
    <row r="65" spans="1:38" x14ac:dyDescent="0.3">
      <c r="A65" t="s">
        <v>32</v>
      </c>
      <c r="B65" t="s">
        <v>126</v>
      </c>
      <c r="C65">
        <v>2.0440564414</v>
      </c>
      <c r="D65">
        <v>2.6476382962999998</v>
      </c>
      <c r="E65">
        <v>4.2383561643999998</v>
      </c>
      <c r="F65">
        <v>1.0297477356</v>
      </c>
      <c r="G65">
        <v>2.4630548694000001</v>
      </c>
      <c r="H65">
        <v>1.0275095440999999</v>
      </c>
      <c r="I65">
        <v>3.2702637720999999</v>
      </c>
      <c r="J65">
        <v>4.6654351736999997</v>
      </c>
      <c r="K65">
        <v>3.9504304214000001</v>
      </c>
      <c r="L65">
        <v>1.7973611423</v>
      </c>
      <c r="M65">
        <v>3.5363205516999998</v>
      </c>
      <c r="N65">
        <v>2.9262170321999998</v>
      </c>
      <c r="O65">
        <v>134</v>
      </c>
      <c r="P65">
        <v>33</v>
      </c>
      <c r="Q65">
        <v>14</v>
      </c>
      <c r="R65">
        <v>40</v>
      </c>
      <c r="S65">
        <v>32</v>
      </c>
      <c r="T65">
        <v>15</v>
      </c>
      <c r="U65">
        <v>0.84732921090000002</v>
      </c>
      <c r="V65">
        <v>0.99870493059999998</v>
      </c>
      <c r="W65">
        <v>0.50472319799999998</v>
      </c>
      <c r="X65">
        <v>0.95654286889999995</v>
      </c>
      <c r="Y65">
        <v>0.92344858269999996</v>
      </c>
      <c r="Z65">
        <v>0.2017589186</v>
      </c>
      <c r="AA65">
        <v>0.33</v>
      </c>
      <c r="AB65">
        <v>0</v>
      </c>
      <c r="AC65">
        <v>1.37</v>
      </c>
      <c r="AD65">
        <v>0.09</v>
      </c>
      <c r="AE65">
        <v>0.16</v>
      </c>
      <c r="AF65">
        <v>3.2</v>
      </c>
      <c r="AG65" t="s">
        <v>0</v>
      </c>
      <c r="AH65" t="s">
        <v>0</v>
      </c>
      <c r="AI65" t="s">
        <v>0</v>
      </c>
      <c r="AJ65" t="s">
        <v>0</v>
      </c>
      <c r="AK65" t="s">
        <v>0</v>
      </c>
      <c r="AL65" t="s">
        <v>0</v>
      </c>
    </row>
    <row r="66" spans="1:38" x14ac:dyDescent="0.3">
      <c r="A66" t="s">
        <v>32</v>
      </c>
      <c r="B66" t="s">
        <v>127</v>
      </c>
      <c r="C66">
        <v>2.1517591136999998</v>
      </c>
      <c r="D66">
        <v>2.7017403996999998</v>
      </c>
      <c r="E66">
        <v>3.5534246574999999</v>
      </c>
      <c r="F66">
        <v>1.1671232877</v>
      </c>
      <c r="G66">
        <v>2.2958904109999998</v>
      </c>
      <c r="H66">
        <v>3.8972602740000002</v>
      </c>
      <c r="I66">
        <v>2.8863566652000001</v>
      </c>
      <c r="J66">
        <v>2.8577448638999998</v>
      </c>
      <c r="K66">
        <v>3.6647211618000002</v>
      </c>
      <c r="L66">
        <v>2.1804131865</v>
      </c>
      <c r="M66">
        <v>2.9101230132000002</v>
      </c>
      <c r="N66">
        <v>5.5747183546999999</v>
      </c>
      <c r="O66">
        <v>168</v>
      </c>
      <c r="P66">
        <v>22</v>
      </c>
      <c r="Q66">
        <v>20</v>
      </c>
      <c r="R66">
        <v>83</v>
      </c>
      <c r="S66">
        <v>27</v>
      </c>
      <c r="T66">
        <v>16</v>
      </c>
      <c r="U66">
        <v>0.84732921090000002</v>
      </c>
      <c r="V66">
        <v>0.99870493059999998</v>
      </c>
      <c r="W66">
        <v>0.50472319799999998</v>
      </c>
      <c r="X66">
        <v>0.95654286889999995</v>
      </c>
      <c r="Y66">
        <v>0.92344858269999996</v>
      </c>
      <c r="Z66">
        <v>0.2017589186</v>
      </c>
      <c r="AA66">
        <v>0.33</v>
      </c>
      <c r="AB66">
        <v>0</v>
      </c>
      <c r="AC66">
        <v>1.37</v>
      </c>
      <c r="AD66">
        <v>0.09</v>
      </c>
      <c r="AE66">
        <v>0.16</v>
      </c>
      <c r="AF66">
        <v>3.2</v>
      </c>
      <c r="AG66" t="s">
        <v>0</v>
      </c>
      <c r="AH66" t="s">
        <v>0</v>
      </c>
      <c r="AI66" t="s">
        <v>0</v>
      </c>
      <c r="AJ66" t="s">
        <v>0</v>
      </c>
      <c r="AK66" t="s">
        <v>0</v>
      </c>
      <c r="AL66" t="s">
        <v>0</v>
      </c>
    </row>
    <row r="67" spans="1:38" x14ac:dyDescent="0.3">
      <c r="A67" t="s">
        <v>33</v>
      </c>
      <c r="B67" t="s">
        <v>125</v>
      </c>
      <c r="C67">
        <v>0.5273224044</v>
      </c>
      <c r="D67" t="s">
        <v>0</v>
      </c>
      <c r="E67" t="s">
        <v>0</v>
      </c>
      <c r="F67" t="s">
        <v>0</v>
      </c>
      <c r="G67" t="s">
        <v>0</v>
      </c>
      <c r="H67" t="s">
        <v>0</v>
      </c>
      <c r="I67">
        <v>3.0092539508999998</v>
      </c>
      <c r="J67" t="s">
        <v>0</v>
      </c>
      <c r="K67" t="s">
        <v>0</v>
      </c>
      <c r="L67" t="s">
        <v>0</v>
      </c>
      <c r="M67" t="s">
        <v>0</v>
      </c>
      <c r="N67" t="s">
        <v>0</v>
      </c>
      <c r="O67">
        <v>17</v>
      </c>
      <c r="P67" t="s">
        <v>103</v>
      </c>
      <c r="Q67">
        <v>0</v>
      </c>
      <c r="R67" t="s">
        <v>103</v>
      </c>
      <c r="S67" t="s">
        <v>103</v>
      </c>
      <c r="T67" t="s">
        <v>103</v>
      </c>
      <c r="U67">
        <v>0.19333509030000001</v>
      </c>
      <c r="V67" t="s">
        <v>0</v>
      </c>
      <c r="W67" t="s">
        <v>0</v>
      </c>
      <c r="X67" t="s">
        <v>0</v>
      </c>
      <c r="Y67" t="s">
        <v>0</v>
      </c>
      <c r="Z67" t="s">
        <v>0</v>
      </c>
      <c r="AA67">
        <v>3.29</v>
      </c>
      <c r="AB67" t="s">
        <v>0</v>
      </c>
      <c r="AC67" t="s">
        <v>0</v>
      </c>
      <c r="AD67" t="s">
        <v>0</v>
      </c>
      <c r="AE67" t="s">
        <v>0</v>
      </c>
      <c r="AF67" t="s">
        <v>0</v>
      </c>
      <c r="AG67" t="s">
        <v>0</v>
      </c>
      <c r="AH67" t="s">
        <v>0</v>
      </c>
      <c r="AI67" t="s">
        <v>0</v>
      </c>
      <c r="AJ67" t="s">
        <v>0</v>
      </c>
      <c r="AK67" t="s">
        <v>0</v>
      </c>
      <c r="AL67" t="s">
        <v>0</v>
      </c>
    </row>
    <row r="68" spans="1:38" x14ac:dyDescent="0.3">
      <c r="A68" t="s">
        <v>33</v>
      </c>
      <c r="B68" t="s">
        <v>126</v>
      </c>
      <c r="C68">
        <v>3.2885470469000002</v>
      </c>
      <c r="D68">
        <v>2.9482820570000001</v>
      </c>
      <c r="E68" t="s">
        <v>0</v>
      </c>
      <c r="F68">
        <v>5.4199341268000003</v>
      </c>
      <c r="G68" t="s">
        <v>0</v>
      </c>
      <c r="H68" t="s">
        <v>0</v>
      </c>
      <c r="I68">
        <v>4.5757867717999998</v>
      </c>
      <c r="J68">
        <v>5.4006108242000002</v>
      </c>
      <c r="K68" t="s">
        <v>0</v>
      </c>
      <c r="L68">
        <v>5.4793921700999997</v>
      </c>
      <c r="M68" t="s">
        <v>0</v>
      </c>
      <c r="N68" t="s">
        <v>0</v>
      </c>
      <c r="O68">
        <v>31</v>
      </c>
      <c r="P68">
        <v>10</v>
      </c>
      <c r="Q68" t="s">
        <v>103</v>
      </c>
      <c r="R68">
        <v>9</v>
      </c>
      <c r="S68" t="s">
        <v>103</v>
      </c>
      <c r="T68" t="s">
        <v>103</v>
      </c>
      <c r="U68">
        <v>0.19333509030000001</v>
      </c>
      <c r="V68">
        <v>0.51916951749999996</v>
      </c>
      <c r="W68" t="s">
        <v>0</v>
      </c>
      <c r="X68">
        <v>5.2916013300000002E-2</v>
      </c>
      <c r="Y68" t="s">
        <v>0</v>
      </c>
      <c r="Z68" t="s">
        <v>0</v>
      </c>
      <c r="AA68">
        <v>3.29</v>
      </c>
      <c r="AB68">
        <v>1.31</v>
      </c>
      <c r="AC68" t="s">
        <v>0</v>
      </c>
      <c r="AD68">
        <v>5.88</v>
      </c>
      <c r="AE68" t="s">
        <v>0</v>
      </c>
      <c r="AF68" t="s">
        <v>0</v>
      </c>
      <c r="AG68" t="s">
        <v>0</v>
      </c>
      <c r="AH68" t="s">
        <v>0</v>
      </c>
      <c r="AI68" t="s">
        <v>0</v>
      </c>
      <c r="AJ68" t="s">
        <v>0</v>
      </c>
      <c r="AK68" t="s">
        <v>0</v>
      </c>
      <c r="AL68" t="s">
        <v>0</v>
      </c>
    </row>
    <row r="69" spans="1:38" x14ac:dyDescent="0.3">
      <c r="A69" t="s">
        <v>33</v>
      </c>
      <c r="B69" t="s">
        <v>127</v>
      </c>
      <c r="C69">
        <v>1.5438356164</v>
      </c>
      <c r="D69">
        <v>4.9568942286000004</v>
      </c>
      <c r="E69" t="s">
        <v>0</v>
      </c>
      <c r="F69">
        <v>0.58082191780000003</v>
      </c>
      <c r="G69">
        <v>2.2150684932</v>
      </c>
      <c r="H69" t="s">
        <v>0</v>
      </c>
      <c r="I69">
        <v>3.0692574293999999</v>
      </c>
      <c r="J69">
        <v>4.8807532999000003</v>
      </c>
      <c r="K69" t="s">
        <v>0</v>
      </c>
      <c r="L69">
        <v>2.0188356164000001</v>
      </c>
      <c r="M69">
        <v>4.3148489157999999</v>
      </c>
      <c r="N69" t="s">
        <v>0</v>
      </c>
      <c r="O69">
        <v>30</v>
      </c>
      <c r="P69">
        <v>6</v>
      </c>
      <c r="Q69" t="s">
        <v>103</v>
      </c>
      <c r="R69">
        <v>16</v>
      </c>
      <c r="S69">
        <v>6</v>
      </c>
      <c r="T69" t="s">
        <v>103</v>
      </c>
      <c r="U69">
        <v>0.19333509030000001</v>
      </c>
      <c r="V69">
        <v>0.51916951749999996</v>
      </c>
      <c r="W69" t="s">
        <v>0</v>
      </c>
      <c r="X69">
        <v>5.2916013300000002E-2</v>
      </c>
      <c r="Y69">
        <v>0.66040348090000001</v>
      </c>
      <c r="Z69" t="s">
        <v>0</v>
      </c>
      <c r="AA69">
        <v>3.29</v>
      </c>
      <c r="AB69">
        <v>1.31</v>
      </c>
      <c r="AC69" t="s">
        <v>0</v>
      </c>
      <c r="AD69">
        <v>5.88</v>
      </c>
      <c r="AE69">
        <v>0.83</v>
      </c>
      <c r="AF69" t="s">
        <v>0</v>
      </c>
      <c r="AG69" t="s">
        <v>0</v>
      </c>
      <c r="AH69" t="s">
        <v>0</v>
      </c>
      <c r="AI69" t="s">
        <v>0</v>
      </c>
      <c r="AJ69" t="s">
        <v>0</v>
      </c>
      <c r="AK69" t="s">
        <v>0</v>
      </c>
      <c r="AL69" t="s">
        <v>0</v>
      </c>
    </row>
    <row r="70" spans="1:38" x14ac:dyDescent="0.3">
      <c r="A70" t="s">
        <v>34</v>
      </c>
      <c r="B70" t="s">
        <v>125</v>
      </c>
      <c r="C70" t="s">
        <v>0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  <c r="I70" t="s">
        <v>0</v>
      </c>
      <c r="J70" t="s">
        <v>0</v>
      </c>
      <c r="K70" t="s">
        <v>0</v>
      </c>
      <c r="L70" t="s">
        <v>0</v>
      </c>
      <c r="M70" t="s">
        <v>0</v>
      </c>
      <c r="N70" t="s">
        <v>0</v>
      </c>
      <c r="O70" t="s">
        <v>103</v>
      </c>
      <c r="P70" t="s">
        <v>103</v>
      </c>
      <c r="Q70">
        <v>0</v>
      </c>
      <c r="R70" t="s">
        <v>103</v>
      </c>
      <c r="S70">
        <v>0</v>
      </c>
      <c r="T70">
        <v>0</v>
      </c>
      <c r="U70" t="s">
        <v>0</v>
      </c>
      <c r="V70" t="s">
        <v>0</v>
      </c>
      <c r="W70" t="s">
        <v>0</v>
      </c>
      <c r="X70" t="s">
        <v>0</v>
      </c>
      <c r="Y70" t="s">
        <v>0</v>
      </c>
      <c r="Z70" t="s">
        <v>0</v>
      </c>
      <c r="AA70" t="s">
        <v>0</v>
      </c>
      <c r="AB70" t="s">
        <v>0</v>
      </c>
      <c r="AC70" t="s">
        <v>0</v>
      </c>
      <c r="AD70" t="s">
        <v>0</v>
      </c>
      <c r="AE70" t="s">
        <v>0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</row>
    <row r="71" spans="1:38" x14ac:dyDescent="0.3">
      <c r="A71" t="s">
        <v>34</v>
      </c>
      <c r="B71" t="s">
        <v>126</v>
      </c>
      <c r="C71" t="s">
        <v>0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  <c r="I71" t="s">
        <v>0</v>
      </c>
      <c r="J71" t="s">
        <v>0</v>
      </c>
      <c r="K71" t="s">
        <v>0</v>
      </c>
      <c r="L71" t="s">
        <v>0</v>
      </c>
      <c r="M71" t="s">
        <v>0</v>
      </c>
      <c r="N71" t="s">
        <v>0</v>
      </c>
      <c r="O71" t="s">
        <v>103</v>
      </c>
      <c r="P71" t="s">
        <v>103</v>
      </c>
      <c r="Q71" t="s">
        <v>103</v>
      </c>
      <c r="R71" t="s">
        <v>103</v>
      </c>
      <c r="S71">
        <v>0</v>
      </c>
      <c r="T71">
        <v>0</v>
      </c>
      <c r="U71" t="s">
        <v>0</v>
      </c>
      <c r="V71" t="s">
        <v>0</v>
      </c>
      <c r="W71" t="s">
        <v>0</v>
      </c>
      <c r="X71" t="s">
        <v>0</v>
      </c>
      <c r="Y71" t="s">
        <v>0</v>
      </c>
      <c r="Z71" t="s">
        <v>0</v>
      </c>
      <c r="AA71" t="s">
        <v>0</v>
      </c>
      <c r="AB71" t="s">
        <v>0</v>
      </c>
      <c r="AC71" t="s">
        <v>0</v>
      </c>
      <c r="AD71" t="s">
        <v>0</v>
      </c>
      <c r="AE71" t="s">
        <v>0</v>
      </c>
      <c r="AF71" t="s">
        <v>0</v>
      </c>
      <c r="AG71" t="s">
        <v>0</v>
      </c>
      <c r="AH71" t="s">
        <v>0</v>
      </c>
      <c r="AI71" t="s">
        <v>0</v>
      </c>
      <c r="AJ71" t="s">
        <v>0</v>
      </c>
      <c r="AK71" t="s">
        <v>0</v>
      </c>
      <c r="AL71" t="s">
        <v>0</v>
      </c>
    </row>
    <row r="72" spans="1:38" x14ac:dyDescent="0.3">
      <c r="A72" t="s">
        <v>34</v>
      </c>
      <c r="B72" t="s">
        <v>127</v>
      </c>
      <c r="C72" t="s">
        <v>0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  <c r="I72" t="s">
        <v>0</v>
      </c>
      <c r="J72" t="s">
        <v>0</v>
      </c>
      <c r="K72" t="s">
        <v>0</v>
      </c>
      <c r="L72" t="s">
        <v>0</v>
      </c>
      <c r="M72" t="s">
        <v>0</v>
      </c>
      <c r="N72" t="s">
        <v>0</v>
      </c>
      <c r="O72" t="s">
        <v>103</v>
      </c>
      <c r="P72" t="s">
        <v>103</v>
      </c>
      <c r="Q72">
        <v>0</v>
      </c>
      <c r="R72" t="s">
        <v>103</v>
      </c>
      <c r="S72">
        <v>0</v>
      </c>
      <c r="T72" t="s">
        <v>103</v>
      </c>
      <c r="U72" t="s">
        <v>0</v>
      </c>
      <c r="V72" t="s">
        <v>0</v>
      </c>
      <c r="W72" t="s">
        <v>0</v>
      </c>
      <c r="X72" t="s">
        <v>0</v>
      </c>
      <c r="Y72" t="s">
        <v>0</v>
      </c>
      <c r="Z72" t="s">
        <v>0</v>
      </c>
      <c r="AA72" t="s">
        <v>0</v>
      </c>
      <c r="AB72" t="s">
        <v>0</v>
      </c>
      <c r="AC72" t="s">
        <v>0</v>
      </c>
      <c r="AD72" t="s">
        <v>0</v>
      </c>
      <c r="AE72" t="s">
        <v>0</v>
      </c>
      <c r="AF72" t="s">
        <v>0</v>
      </c>
      <c r="AG72" t="s">
        <v>0</v>
      </c>
      <c r="AH72" t="s">
        <v>0</v>
      </c>
      <c r="AI72" t="s">
        <v>0</v>
      </c>
      <c r="AJ72" t="s">
        <v>0</v>
      </c>
      <c r="AK72" t="s">
        <v>0</v>
      </c>
      <c r="AL72" t="s">
        <v>0</v>
      </c>
    </row>
    <row r="73" spans="1:38" x14ac:dyDescent="0.3">
      <c r="A73" t="s">
        <v>12</v>
      </c>
      <c r="B73" t="s">
        <v>125</v>
      </c>
      <c r="C73">
        <v>1.6657534247000001</v>
      </c>
      <c r="D73">
        <v>2.1615203234</v>
      </c>
      <c r="E73">
        <v>3.7753424658000001</v>
      </c>
      <c r="F73">
        <v>1.5266449584999999</v>
      </c>
      <c r="G73">
        <v>1.6657534247000001</v>
      </c>
      <c r="H73">
        <v>1.3671232876999999</v>
      </c>
      <c r="I73">
        <v>2.8264779890999998</v>
      </c>
      <c r="J73">
        <v>3.1187133302999999</v>
      </c>
      <c r="K73">
        <v>3.4453989531999998</v>
      </c>
      <c r="L73">
        <v>2.4502587306999999</v>
      </c>
      <c r="M73">
        <v>2.5099481356000002</v>
      </c>
      <c r="N73">
        <v>3.8477890774999999</v>
      </c>
      <c r="O73">
        <v>221</v>
      </c>
      <c r="P73">
        <v>58</v>
      </c>
      <c r="Q73">
        <v>13</v>
      </c>
      <c r="R73">
        <v>94</v>
      </c>
      <c r="S73">
        <v>35</v>
      </c>
      <c r="T73">
        <v>21</v>
      </c>
      <c r="U73">
        <v>0.1587953463</v>
      </c>
      <c r="V73">
        <v>0.40344182049999999</v>
      </c>
      <c r="W73">
        <v>0.89138618629999999</v>
      </c>
      <c r="X73">
        <v>0.25870155830000002</v>
      </c>
      <c r="Y73">
        <v>4.5734864600000001E-2</v>
      </c>
      <c r="Z73">
        <v>2.9846968000000001E-3</v>
      </c>
      <c r="AA73">
        <v>3.68</v>
      </c>
      <c r="AB73">
        <v>1.82</v>
      </c>
      <c r="AC73">
        <v>0.23</v>
      </c>
      <c r="AD73">
        <v>2.7</v>
      </c>
      <c r="AE73">
        <v>6.17</v>
      </c>
      <c r="AF73">
        <v>11.63</v>
      </c>
      <c r="AG73" t="s">
        <v>0</v>
      </c>
      <c r="AH73" t="s">
        <v>0</v>
      </c>
      <c r="AI73" t="s">
        <v>0</v>
      </c>
      <c r="AJ73" t="s">
        <v>0</v>
      </c>
      <c r="AK73" t="s">
        <v>102</v>
      </c>
      <c r="AL73" t="s">
        <v>102</v>
      </c>
    </row>
    <row r="74" spans="1:38" x14ac:dyDescent="0.3">
      <c r="A74" t="s">
        <v>12</v>
      </c>
      <c r="B74" t="s">
        <v>126</v>
      </c>
      <c r="C74">
        <v>2.1150684931999999</v>
      </c>
      <c r="D74">
        <v>2.3986301370000001</v>
      </c>
      <c r="E74">
        <v>4.1068493150999998</v>
      </c>
      <c r="F74">
        <v>1.4399056816</v>
      </c>
      <c r="G74">
        <v>4.0437158469999996</v>
      </c>
      <c r="H74">
        <v>0.84482745709999996</v>
      </c>
      <c r="I74">
        <v>2.9989806328999999</v>
      </c>
      <c r="J74">
        <v>3.6763222143999998</v>
      </c>
      <c r="K74">
        <v>4.3156409205999999</v>
      </c>
      <c r="L74">
        <v>2.4163508239000002</v>
      </c>
      <c r="M74">
        <v>4.5265931630000003</v>
      </c>
      <c r="N74">
        <v>1.8114369422000001</v>
      </c>
      <c r="O74">
        <v>299</v>
      </c>
      <c r="P74">
        <v>78</v>
      </c>
      <c r="Q74">
        <v>17</v>
      </c>
      <c r="R74">
        <v>137</v>
      </c>
      <c r="S74">
        <v>31</v>
      </c>
      <c r="T74">
        <v>36</v>
      </c>
      <c r="U74">
        <v>0.1587953463</v>
      </c>
      <c r="V74">
        <v>0.40344182049999999</v>
      </c>
      <c r="W74">
        <v>0.89138618629999999</v>
      </c>
      <c r="X74">
        <v>0.25870155830000002</v>
      </c>
      <c r="Y74">
        <v>4.5734864600000001E-2</v>
      </c>
      <c r="Z74">
        <v>2.9846968000000001E-3</v>
      </c>
      <c r="AA74">
        <v>3.68</v>
      </c>
      <c r="AB74">
        <v>1.82</v>
      </c>
      <c r="AC74">
        <v>0.23</v>
      </c>
      <c r="AD74">
        <v>2.7</v>
      </c>
      <c r="AE74">
        <v>6.17</v>
      </c>
      <c r="AF74">
        <v>11.63</v>
      </c>
      <c r="AG74" t="s">
        <v>0</v>
      </c>
      <c r="AH74" t="s">
        <v>0</v>
      </c>
      <c r="AI74" t="s">
        <v>0</v>
      </c>
      <c r="AJ74" t="s">
        <v>0</v>
      </c>
      <c r="AK74" t="s">
        <v>102</v>
      </c>
      <c r="AL74" t="s">
        <v>102</v>
      </c>
    </row>
    <row r="75" spans="1:38" x14ac:dyDescent="0.3">
      <c r="A75" t="s">
        <v>12</v>
      </c>
      <c r="B75" t="s">
        <v>127</v>
      </c>
      <c r="C75">
        <v>1.7247323901</v>
      </c>
      <c r="D75">
        <v>4.1876562616999999</v>
      </c>
      <c r="E75">
        <v>4.6191780822000004</v>
      </c>
      <c r="F75">
        <v>1.1154128302999999</v>
      </c>
      <c r="G75">
        <v>2.6041994161000002</v>
      </c>
      <c r="H75">
        <v>2.7123287670999998</v>
      </c>
      <c r="I75">
        <v>2.5900250932</v>
      </c>
      <c r="J75">
        <v>5.4457085735000001</v>
      </c>
      <c r="K75">
        <v>5.1585127202000001</v>
      </c>
      <c r="L75">
        <v>1.9029930315000001</v>
      </c>
      <c r="M75">
        <v>3.4704399951</v>
      </c>
      <c r="N75">
        <v>2.5752663191999998</v>
      </c>
      <c r="O75">
        <v>272</v>
      </c>
      <c r="P75">
        <v>24</v>
      </c>
      <c r="Q75">
        <v>7</v>
      </c>
      <c r="R75">
        <v>174</v>
      </c>
      <c r="S75">
        <v>38</v>
      </c>
      <c r="T75">
        <v>29</v>
      </c>
      <c r="U75">
        <v>0.1587953463</v>
      </c>
      <c r="V75">
        <v>0.40344182049999999</v>
      </c>
      <c r="W75">
        <v>0.89138618629999999</v>
      </c>
      <c r="X75">
        <v>0.25870155830000002</v>
      </c>
      <c r="Y75">
        <v>4.5734864600000001E-2</v>
      </c>
      <c r="Z75">
        <v>2.9846968000000001E-3</v>
      </c>
      <c r="AA75">
        <v>3.68</v>
      </c>
      <c r="AB75">
        <v>1.82</v>
      </c>
      <c r="AC75">
        <v>0.23</v>
      </c>
      <c r="AD75">
        <v>2.7</v>
      </c>
      <c r="AE75">
        <v>6.17</v>
      </c>
      <c r="AF75">
        <v>11.63</v>
      </c>
      <c r="AG75" t="s">
        <v>0</v>
      </c>
      <c r="AH75" t="s">
        <v>0</v>
      </c>
      <c r="AI75" t="s">
        <v>0</v>
      </c>
      <c r="AJ75" t="s">
        <v>0</v>
      </c>
      <c r="AK75" t="s">
        <v>102</v>
      </c>
      <c r="AL75" t="s">
        <v>102</v>
      </c>
    </row>
    <row r="76" spans="1:38" x14ac:dyDescent="0.3">
      <c r="A76" t="s">
        <v>11</v>
      </c>
      <c r="B76" t="s">
        <v>125</v>
      </c>
      <c r="C76">
        <v>1.6858672055999999</v>
      </c>
      <c r="D76">
        <v>1.8602739725999999</v>
      </c>
      <c r="E76" t="s">
        <v>0</v>
      </c>
      <c r="F76">
        <v>1.3377198892</v>
      </c>
      <c r="G76">
        <v>1.7986151658</v>
      </c>
      <c r="H76">
        <v>2.4612508421000001</v>
      </c>
      <c r="I76">
        <v>2.8300562089999999</v>
      </c>
      <c r="J76">
        <v>3.1197467732000002</v>
      </c>
      <c r="K76" t="s">
        <v>0</v>
      </c>
      <c r="L76">
        <v>2.1970622589</v>
      </c>
      <c r="M76">
        <v>3.0104489857000001</v>
      </c>
      <c r="N76">
        <v>3.9177735983000002</v>
      </c>
      <c r="O76" t="s">
        <v>103</v>
      </c>
      <c r="P76">
        <v>35</v>
      </c>
      <c r="Q76" t="s">
        <v>103</v>
      </c>
      <c r="R76">
        <v>53</v>
      </c>
      <c r="S76">
        <v>25</v>
      </c>
      <c r="T76">
        <v>16</v>
      </c>
      <c r="U76">
        <v>0.60715590669999997</v>
      </c>
      <c r="V76">
        <v>0.4583016265</v>
      </c>
      <c r="W76" t="s">
        <v>0</v>
      </c>
      <c r="X76">
        <v>1.99728183E-2</v>
      </c>
      <c r="Y76">
        <v>0.25352280150000001</v>
      </c>
      <c r="Z76">
        <v>0.3715884941</v>
      </c>
      <c r="AA76">
        <v>1</v>
      </c>
      <c r="AB76">
        <v>1.56</v>
      </c>
      <c r="AC76" t="s">
        <v>0</v>
      </c>
      <c r="AD76">
        <v>7.83</v>
      </c>
      <c r="AE76">
        <v>2.74</v>
      </c>
      <c r="AF76">
        <v>1.98</v>
      </c>
      <c r="AG76" t="s">
        <v>0</v>
      </c>
      <c r="AH76" t="s">
        <v>0</v>
      </c>
      <c r="AI76" t="s">
        <v>0</v>
      </c>
      <c r="AJ76" t="s">
        <v>102</v>
      </c>
      <c r="AK76" t="s">
        <v>0</v>
      </c>
      <c r="AL76" t="s">
        <v>0</v>
      </c>
    </row>
    <row r="77" spans="1:38" x14ac:dyDescent="0.3">
      <c r="A77" t="s">
        <v>11</v>
      </c>
      <c r="B77" t="s">
        <v>126</v>
      </c>
      <c r="C77">
        <v>2.0164383562000001</v>
      </c>
      <c r="D77">
        <v>2.0136986300999999</v>
      </c>
      <c r="E77">
        <v>5.8493150685000002</v>
      </c>
      <c r="F77">
        <v>2.1950482821000001</v>
      </c>
      <c r="G77">
        <v>3.5951717943000001</v>
      </c>
      <c r="H77">
        <v>1.1700052399</v>
      </c>
      <c r="I77">
        <v>3.0976495247</v>
      </c>
      <c r="J77">
        <v>2.6005715996999998</v>
      </c>
      <c r="K77">
        <v>5.8308264092000002</v>
      </c>
      <c r="L77">
        <v>2.7725885625000002</v>
      </c>
      <c r="M77">
        <v>5.2176639513999996</v>
      </c>
      <c r="N77">
        <v>1.9521891074</v>
      </c>
      <c r="O77">
        <v>158</v>
      </c>
      <c r="P77">
        <v>25</v>
      </c>
      <c r="Q77">
        <v>10</v>
      </c>
      <c r="R77">
        <v>66</v>
      </c>
      <c r="S77">
        <v>22</v>
      </c>
      <c r="T77">
        <v>35</v>
      </c>
      <c r="U77">
        <v>0.60715590669999997</v>
      </c>
      <c r="V77" s="24">
        <v>0.4583016265</v>
      </c>
      <c r="W77">
        <v>0.1063475156</v>
      </c>
      <c r="X77">
        <v>1.99728183E-2</v>
      </c>
      <c r="Y77">
        <v>0.25352280150000001</v>
      </c>
      <c r="Z77">
        <v>0.3715884941</v>
      </c>
      <c r="AA77">
        <v>1</v>
      </c>
      <c r="AB77">
        <v>1.56</v>
      </c>
      <c r="AC77">
        <v>4.4800000000000004</v>
      </c>
      <c r="AD77">
        <v>7.83</v>
      </c>
      <c r="AE77">
        <v>2.74</v>
      </c>
      <c r="AF77">
        <v>1.98</v>
      </c>
      <c r="AG77" t="s">
        <v>0</v>
      </c>
      <c r="AH77" t="s">
        <v>0</v>
      </c>
      <c r="AI77" t="s">
        <v>0</v>
      </c>
      <c r="AJ77" t="s">
        <v>102</v>
      </c>
      <c r="AK77" t="s">
        <v>0</v>
      </c>
      <c r="AL77" t="s">
        <v>0</v>
      </c>
    </row>
    <row r="78" spans="1:38" x14ac:dyDescent="0.3">
      <c r="A78" t="s">
        <v>11</v>
      </c>
      <c r="B78" t="s">
        <v>127</v>
      </c>
      <c r="C78">
        <v>1.8350175911</v>
      </c>
      <c r="D78">
        <v>4.1342465752999997</v>
      </c>
      <c r="E78" t="s">
        <v>0</v>
      </c>
      <c r="F78">
        <v>1.0630136986000001</v>
      </c>
      <c r="G78">
        <v>3.1</v>
      </c>
      <c r="H78">
        <v>1.5207088853999999</v>
      </c>
      <c r="I78">
        <v>2.7609173044999999</v>
      </c>
      <c r="J78">
        <v>6.6396129950000002</v>
      </c>
      <c r="K78" t="s">
        <v>0</v>
      </c>
      <c r="L78">
        <v>2.1243543982999999</v>
      </c>
      <c r="M78">
        <v>3.7319032113000001</v>
      </c>
      <c r="N78">
        <v>2.0823201875000001</v>
      </c>
      <c r="O78" t="s">
        <v>103</v>
      </c>
      <c r="P78">
        <v>20</v>
      </c>
      <c r="Q78" t="s">
        <v>103</v>
      </c>
      <c r="R78">
        <v>123</v>
      </c>
      <c r="S78">
        <v>20</v>
      </c>
      <c r="T78">
        <v>26</v>
      </c>
      <c r="U78">
        <v>0.60715590669999997</v>
      </c>
      <c r="V78" s="24">
        <v>0.4583016265</v>
      </c>
      <c r="W78" t="s">
        <v>0</v>
      </c>
      <c r="X78">
        <v>1.99728183E-2</v>
      </c>
      <c r="Y78">
        <v>0.25352280150000001</v>
      </c>
      <c r="Z78">
        <v>0.3715884941</v>
      </c>
      <c r="AA78">
        <v>1</v>
      </c>
      <c r="AB78">
        <v>1.56</v>
      </c>
      <c r="AC78" t="s">
        <v>0</v>
      </c>
      <c r="AD78">
        <v>7.83</v>
      </c>
      <c r="AE78">
        <v>2.74</v>
      </c>
      <c r="AF78">
        <v>1.98</v>
      </c>
      <c r="AG78" t="s">
        <v>0</v>
      </c>
      <c r="AH78" t="s">
        <v>0</v>
      </c>
      <c r="AI78" t="s">
        <v>0</v>
      </c>
      <c r="AJ78" t="s">
        <v>102</v>
      </c>
      <c r="AK78" t="s">
        <v>0</v>
      </c>
      <c r="AL78" t="s">
        <v>0</v>
      </c>
    </row>
    <row r="79" spans="1:38" x14ac:dyDescent="0.3">
      <c r="A79" t="s">
        <v>14</v>
      </c>
      <c r="B79" t="s">
        <v>125</v>
      </c>
      <c r="C79">
        <v>2.4097799235999999</v>
      </c>
      <c r="D79">
        <v>3.6502732240000002</v>
      </c>
      <c r="E79">
        <v>2.6767198144000002</v>
      </c>
      <c r="F79">
        <v>1.9657534246999999</v>
      </c>
      <c r="G79">
        <v>1.8897222845999999</v>
      </c>
      <c r="H79">
        <v>1.3691294259</v>
      </c>
      <c r="I79">
        <v>3.2063887432999998</v>
      </c>
      <c r="J79">
        <v>4.1616706213999999</v>
      </c>
      <c r="K79">
        <v>3.0417825686</v>
      </c>
      <c r="L79">
        <v>2.8217392336999998</v>
      </c>
      <c r="M79">
        <v>2.7574696834000001</v>
      </c>
      <c r="N79">
        <v>1.9591473912999999</v>
      </c>
      <c r="O79">
        <v>252</v>
      </c>
      <c r="P79">
        <v>83</v>
      </c>
      <c r="Q79">
        <v>15</v>
      </c>
      <c r="R79">
        <v>104</v>
      </c>
      <c r="S79">
        <v>32</v>
      </c>
      <c r="T79">
        <v>18</v>
      </c>
      <c r="U79">
        <v>0.23653815589999999</v>
      </c>
      <c r="V79">
        <v>8.3087176900000004E-2</v>
      </c>
      <c r="W79">
        <v>0.5607289499</v>
      </c>
      <c r="X79">
        <v>0.3554861487</v>
      </c>
      <c r="Y79">
        <v>0.86247700299999996</v>
      </c>
      <c r="Z79">
        <v>0.99916200600000005</v>
      </c>
      <c r="AA79">
        <v>2.88</v>
      </c>
      <c r="AB79">
        <v>4.9800000000000004</v>
      </c>
      <c r="AC79">
        <v>1.1599999999999999</v>
      </c>
      <c r="AD79">
        <v>2.0699999999999998</v>
      </c>
      <c r="AE79">
        <v>0.3</v>
      </c>
      <c r="AF79">
        <v>0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</row>
    <row r="80" spans="1:38" x14ac:dyDescent="0.3">
      <c r="A80" t="s">
        <v>14</v>
      </c>
      <c r="B80" t="s">
        <v>126</v>
      </c>
      <c r="C80">
        <v>2.197260274</v>
      </c>
      <c r="D80">
        <v>3.4520547945</v>
      </c>
      <c r="E80">
        <v>4.1326484018</v>
      </c>
      <c r="F80">
        <v>1.5068493151</v>
      </c>
      <c r="G80">
        <v>2.5068942286000002</v>
      </c>
      <c r="H80">
        <v>1.699708062</v>
      </c>
      <c r="I80">
        <v>3.0440797943</v>
      </c>
      <c r="J80">
        <v>4.0330295960000004</v>
      </c>
      <c r="K80">
        <v>5.0871196383999999</v>
      </c>
      <c r="L80">
        <v>2.3087398829999999</v>
      </c>
      <c r="M80">
        <v>3.4842316872999999</v>
      </c>
      <c r="N80">
        <v>2.5465992597999998</v>
      </c>
      <c r="O80">
        <v>284</v>
      </c>
      <c r="P80">
        <v>59</v>
      </c>
      <c r="Q80">
        <v>16</v>
      </c>
      <c r="R80">
        <v>123</v>
      </c>
      <c r="S80">
        <v>45</v>
      </c>
      <c r="T80">
        <v>41</v>
      </c>
      <c r="U80">
        <v>0.23653815589999999</v>
      </c>
      <c r="V80">
        <v>8.3087176900000004E-2</v>
      </c>
      <c r="W80">
        <v>0.5607289499</v>
      </c>
      <c r="X80">
        <v>0.3554861487</v>
      </c>
      <c r="Y80">
        <v>0.86247700299999996</v>
      </c>
      <c r="Z80">
        <v>0.99916200600000005</v>
      </c>
      <c r="AA80">
        <v>2.88</v>
      </c>
      <c r="AB80">
        <v>4.9800000000000004</v>
      </c>
      <c r="AC80">
        <v>1.1599999999999999</v>
      </c>
      <c r="AD80">
        <v>2.0699999999999998</v>
      </c>
      <c r="AE80">
        <v>0.3</v>
      </c>
      <c r="AF80">
        <v>0</v>
      </c>
      <c r="AG80" t="s">
        <v>0</v>
      </c>
      <c r="AH80" t="s">
        <v>0</v>
      </c>
      <c r="AI80" t="s">
        <v>0</v>
      </c>
      <c r="AJ80" t="s">
        <v>0</v>
      </c>
      <c r="AK80" t="s">
        <v>0</v>
      </c>
      <c r="AL80" t="s">
        <v>0</v>
      </c>
    </row>
    <row r="81" spans="1:38" x14ac:dyDescent="0.3">
      <c r="A81" t="s">
        <v>14</v>
      </c>
      <c r="B81" t="s">
        <v>127</v>
      </c>
      <c r="C81">
        <v>1.9160341343</v>
      </c>
      <c r="D81">
        <v>5.2701212666000004</v>
      </c>
      <c r="E81">
        <v>2.8849315068000001</v>
      </c>
      <c r="F81">
        <v>1.3890410958999999</v>
      </c>
      <c r="G81">
        <v>2.5974998129000002</v>
      </c>
      <c r="H81">
        <v>1.7200688674</v>
      </c>
      <c r="I81">
        <v>3.1679599613999998</v>
      </c>
      <c r="J81">
        <v>5.5916969045</v>
      </c>
      <c r="K81">
        <v>4.2061157272000003</v>
      </c>
      <c r="L81">
        <v>2.6039534880000001</v>
      </c>
      <c r="M81">
        <v>3.7191606892000002</v>
      </c>
      <c r="N81">
        <v>2.6172829260000001</v>
      </c>
      <c r="O81">
        <v>306</v>
      </c>
      <c r="P81">
        <v>38</v>
      </c>
      <c r="Q81">
        <v>13</v>
      </c>
      <c r="R81">
        <v>198</v>
      </c>
      <c r="S81">
        <v>34</v>
      </c>
      <c r="T81">
        <v>23</v>
      </c>
      <c r="U81">
        <v>0.23653815589999999</v>
      </c>
      <c r="V81">
        <v>8.3087176900000004E-2</v>
      </c>
      <c r="W81">
        <v>0.5607289499</v>
      </c>
      <c r="X81">
        <v>0.3554861487</v>
      </c>
      <c r="Y81">
        <v>0.86247700299999996</v>
      </c>
      <c r="Z81">
        <v>0.99916200600000005</v>
      </c>
      <c r="AA81">
        <v>2.88</v>
      </c>
      <c r="AB81">
        <v>4.9800000000000004</v>
      </c>
      <c r="AC81">
        <v>1.1599999999999999</v>
      </c>
      <c r="AD81">
        <v>2.0699999999999998</v>
      </c>
      <c r="AE81">
        <v>0.3</v>
      </c>
      <c r="AF81">
        <v>0</v>
      </c>
      <c r="AG81" t="s">
        <v>0</v>
      </c>
      <c r="AH81" t="s">
        <v>0</v>
      </c>
      <c r="AI81" t="s">
        <v>0</v>
      </c>
      <c r="AJ81" t="s">
        <v>0</v>
      </c>
      <c r="AK81" t="s">
        <v>0</v>
      </c>
      <c r="AL81" t="s">
        <v>0</v>
      </c>
    </row>
    <row r="82" spans="1:38" x14ac:dyDescent="0.3">
      <c r="A82" t="s">
        <v>13</v>
      </c>
      <c r="B82" t="s">
        <v>125</v>
      </c>
      <c r="C82">
        <v>2.2306834343999999</v>
      </c>
      <c r="D82">
        <v>2.4219178081999999</v>
      </c>
      <c r="E82">
        <v>4.2598622650999998</v>
      </c>
      <c r="F82">
        <v>1.6837038701</v>
      </c>
      <c r="G82">
        <v>2.8366719065999999</v>
      </c>
      <c r="H82">
        <v>1.9123287671</v>
      </c>
      <c r="I82">
        <v>3.0975937062000001</v>
      </c>
      <c r="J82">
        <v>3.3688963744999998</v>
      </c>
      <c r="K82">
        <v>4.2497818484999996</v>
      </c>
      <c r="L82">
        <v>2.7882314946000002</v>
      </c>
      <c r="M82">
        <v>3.4851154384999998</v>
      </c>
      <c r="N82">
        <v>2.5003244616</v>
      </c>
      <c r="O82">
        <v>243</v>
      </c>
      <c r="P82">
        <v>75</v>
      </c>
      <c r="Q82">
        <v>14</v>
      </c>
      <c r="R82">
        <v>97</v>
      </c>
      <c r="S82">
        <v>28</v>
      </c>
      <c r="T82">
        <v>29</v>
      </c>
      <c r="U82">
        <v>0.2517171406</v>
      </c>
      <c r="V82">
        <v>9.9683153799999993E-2</v>
      </c>
      <c r="W82">
        <v>0.54019540310000003</v>
      </c>
      <c r="X82">
        <v>0.13678786540000001</v>
      </c>
      <c r="Y82">
        <v>0.8991532713</v>
      </c>
      <c r="Z82">
        <v>7.3307540000000001E-3</v>
      </c>
      <c r="AA82">
        <v>2.76</v>
      </c>
      <c r="AB82">
        <v>4.6100000000000003</v>
      </c>
      <c r="AC82">
        <v>1.23</v>
      </c>
      <c r="AD82">
        <v>3.98</v>
      </c>
      <c r="AE82">
        <v>0.21</v>
      </c>
      <c r="AF82">
        <v>9.83</v>
      </c>
      <c r="AG82" t="s">
        <v>0</v>
      </c>
      <c r="AH82" t="s">
        <v>0</v>
      </c>
      <c r="AI82" t="s">
        <v>0</v>
      </c>
      <c r="AJ82" t="s">
        <v>0</v>
      </c>
      <c r="AK82" t="s">
        <v>0</v>
      </c>
      <c r="AL82" t="s">
        <v>102</v>
      </c>
    </row>
    <row r="83" spans="1:38" x14ac:dyDescent="0.3">
      <c r="A83" t="s">
        <v>13</v>
      </c>
      <c r="B83" t="s">
        <v>126</v>
      </c>
      <c r="C83">
        <v>1.7918781345999999</v>
      </c>
      <c r="D83">
        <v>2.6602739726000002</v>
      </c>
      <c r="E83">
        <v>3.5371921551000001</v>
      </c>
      <c r="F83">
        <v>1.4472939591</v>
      </c>
      <c r="G83">
        <v>2.2082191780999998</v>
      </c>
      <c r="H83">
        <v>0.91599670629999996</v>
      </c>
      <c r="I83">
        <v>2.8069549779999998</v>
      </c>
      <c r="J83">
        <v>3.7615702086999998</v>
      </c>
      <c r="K83">
        <v>3.7869563589999999</v>
      </c>
      <c r="L83">
        <v>2.4003518740000001</v>
      </c>
      <c r="M83">
        <v>3.0731395908999999</v>
      </c>
      <c r="N83">
        <v>2.0313769642000001</v>
      </c>
      <c r="O83">
        <v>303</v>
      </c>
      <c r="P83">
        <v>67</v>
      </c>
      <c r="Q83">
        <v>14</v>
      </c>
      <c r="R83">
        <v>146</v>
      </c>
      <c r="S83">
        <v>39</v>
      </c>
      <c r="T83">
        <v>37</v>
      </c>
      <c r="U83">
        <v>0.2517171406</v>
      </c>
      <c r="V83">
        <v>9.9683153799999993E-2</v>
      </c>
      <c r="W83">
        <v>0.54019540310000003</v>
      </c>
      <c r="X83">
        <v>0.13678786540000001</v>
      </c>
      <c r="Y83">
        <v>0.8991532713</v>
      </c>
      <c r="Z83">
        <v>7.3307540000000001E-3</v>
      </c>
      <c r="AA83">
        <v>2.76</v>
      </c>
      <c r="AB83">
        <v>4.6100000000000003</v>
      </c>
      <c r="AC83">
        <v>1.23</v>
      </c>
      <c r="AD83">
        <v>3.98</v>
      </c>
      <c r="AE83">
        <v>0.21</v>
      </c>
      <c r="AF83">
        <v>9.83</v>
      </c>
      <c r="AG83" t="s">
        <v>0</v>
      </c>
      <c r="AH83" t="s">
        <v>0</v>
      </c>
      <c r="AI83" t="s">
        <v>0</v>
      </c>
      <c r="AJ83" t="s">
        <v>0</v>
      </c>
      <c r="AK83" t="s">
        <v>0</v>
      </c>
      <c r="AL83" t="s">
        <v>102</v>
      </c>
    </row>
    <row r="84" spans="1:38" x14ac:dyDescent="0.3">
      <c r="A84" t="s">
        <v>13</v>
      </c>
      <c r="B84" t="s">
        <v>127</v>
      </c>
      <c r="C84">
        <v>1.7536829104</v>
      </c>
      <c r="D84">
        <v>3.6684931506999998</v>
      </c>
      <c r="E84">
        <v>4.9616438356000003</v>
      </c>
      <c r="F84">
        <v>1.0675424807</v>
      </c>
      <c r="G84">
        <v>2.3546822367</v>
      </c>
      <c r="H84">
        <v>2.6136986301</v>
      </c>
      <c r="I84">
        <v>2.6469610285999998</v>
      </c>
      <c r="J84">
        <v>5.1679800347000002</v>
      </c>
      <c r="K84">
        <v>5.4814225263000003</v>
      </c>
      <c r="L84">
        <v>1.7880987832999999</v>
      </c>
      <c r="M84">
        <v>3.2611905171000002</v>
      </c>
      <c r="N84">
        <v>3.0938827757</v>
      </c>
      <c r="O84">
        <v>378</v>
      </c>
      <c r="P84">
        <v>53</v>
      </c>
      <c r="Q84">
        <v>17</v>
      </c>
      <c r="R84">
        <v>249</v>
      </c>
      <c r="S84">
        <v>34</v>
      </c>
      <c r="T84">
        <v>25</v>
      </c>
      <c r="U84">
        <v>0.2517171406</v>
      </c>
      <c r="V84">
        <v>9.9683153799999993E-2</v>
      </c>
      <c r="W84">
        <v>0.54019540310000003</v>
      </c>
      <c r="X84">
        <v>0.13678786540000001</v>
      </c>
      <c r="Y84">
        <v>0.8991532713</v>
      </c>
      <c r="Z84">
        <v>7.3307540000000001E-3</v>
      </c>
      <c r="AA84">
        <v>2.76</v>
      </c>
      <c r="AB84">
        <v>4.6100000000000003</v>
      </c>
      <c r="AC84">
        <v>1.23</v>
      </c>
      <c r="AD84">
        <v>3.98</v>
      </c>
      <c r="AE84">
        <v>0.21</v>
      </c>
      <c r="AF84">
        <v>9.83</v>
      </c>
      <c r="AG84" t="s">
        <v>0</v>
      </c>
      <c r="AH84" t="s">
        <v>0</v>
      </c>
      <c r="AI84" t="s">
        <v>0</v>
      </c>
      <c r="AJ84" t="s">
        <v>0</v>
      </c>
      <c r="AK84" t="s">
        <v>0</v>
      </c>
      <c r="AL84" t="s">
        <v>102</v>
      </c>
    </row>
    <row r="85" spans="1:38" x14ac:dyDescent="0.3">
      <c r="A85" t="s">
        <v>16</v>
      </c>
      <c r="B85" t="s">
        <v>125</v>
      </c>
      <c r="C85">
        <v>2.2648925817999999</v>
      </c>
      <c r="D85">
        <v>3.2506849314999999</v>
      </c>
      <c r="E85" t="s">
        <v>0</v>
      </c>
      <c r="F85">
        <v>1.7698630137</v>
      </c>
      <c r="G85">
        <v>2.0788082939999999</v>
      </c>
      <c r="H85">
        <v>2.0902387902999999</v>
      </c>
      <c r="I85">
        <v>3.2676970402999999</v>
      </c>
      <c r="J85">
        <v>4.2254365703000003</v>
      </c>
      <c r="K85" t="s">
        <v>0</v>
      </c>
      <c r="L85">
        <v>2.765698955</v>
      </c>
      <c r="M85">
        <v>2.4685225171999998</v>
      </c>
      <c r="N85">
        <v>3.2182977768000001</v>
      </c>
      <c r="O85" t="s">
        <v>103</v>
      </c>
      <c r="P85">
        <v>28</v>
      </c>
      <c r="Q85" t="s">
        <v>103</v>
      </c>
      <c r="R85">
        <v>47</v>
      </c>
      <c r="S85">
        <v>13</v>
      </c>
      <c r="T85">
        <v>15</v>
      </c>
      <c r="U85">
        <v>3.1023825000000001E-3</v>
      </c>
      <c r="V85">
        <v>0.25827580500000002</v>
      </c>
      <c r="W85" t="s">
        <v>0</v>
      </c>
      <c r="X85">
        <v>1.19089531E-2</v>
      </c>
      <c r="Y85">
        <v>0.98969670089999995</v>
      </c>
      <c r="Z85">
        <v>0.7712699462</v>
      </c>
      <c r="AA85">
        <v>11.55</v>
      </c>
      <c r="AB85">
        <v>2.71</v>
      </c>
      <c r="AC85" t="s">
        <v>0</v>
      </c>
      <c r="AD85">
        <v>8.86</v>
      </c>
      <c r="AE85">
        <v>0.02</v>
      </c>
      <c r="AF85">
        <v>0.52</v>
      </c>
      <c r="AG85" t="s">
        <v>102</v>
      </c>
      <c r="AH85" t="s">
        <v>0</v>
      </c>
      <c r="AI85" t="s">
        <v>0</v>
      </c>
      <c r="AJ85" t="s">
        <v>102</v>
      </c>
      <c r="AK85" t="s">
        <v>0</v>
      </c>
      <c r="AL85" t="s">
        <v>0</v>
      </c>
    </row>
    <row r="86" spans="1:38" x14ac:dyDescent="0.3">
      <c r="A86" t="s">
        <v>16</v>
      </c>
      <c r="B86" t="s">
        <v>126</v>
      </c>
      <c r="C86">
        <v>1.9315068493000001</v>
      </c>
      <c r="D86">
        <v>2.5075043041999998</v>
      </c>
      <c r="E86" t="s">
        <v>0</v>
      </c>
      <c r="F86">
        <v>1.4977243806</v>
      </c>
      <c r="G86">
        <v>1.9315068493000001</v>
      </c>
      <c r="H86">
        <v>1.3157945954000001</v>
      </c>
      <c r="I86">
        <v>2.8575496888999998</v>
      </c>
      <c r="J86">
        <v>2.9577999849999999</v>
      </c>
      <c r="K86" t="s">
        <v>0</v>
      </c>
      <c r="L86">
        <v>2.7370758981000001</v>
      </c>
      <c r="M86">
        <v>2.9092017603000002</v>
      </c>
      <c r="N86">
        <v>3.2013288549999999</v>
      </c>
      <c r="O86" t="s">
        <v>103</v>
      </c>
      <c r="P86">
        <v>32</v>
      </c>
      <c r="Q86" t="s">
        <v>103</v>
      </c>
      <c r="R86">
        <v>65</v>
      </c>
      <c r="S86">
        <v>19</v>
      </c>
      <c r="T86">
        <v>23</v>
      </c>
      <c r="U86">
        <v>3.1023825000000001E-3</v>
      </c>
      <c r="V86">
        <v>0.25827580500000002</v>
      </c>
      <c r="W86" t="s">
        <v>0</v>
      </c>
      <c r="X86">
        <v>1.19089531E-2</v>
      </c>
      <c r="Y86">
        <v>0.98969670089999995</v>
      </c>
      <c r="Z86">
        <v>0.7712699462</v>
      </c>
      <c r="AA86">
        <v>11.55</v>
      </c>
      <c r="AB86">
        <v>2.71</v>
      </c>
      <c r="AC86" t="s">
        <v>0</v>
      </c>
      <c r="AD86">
        <v>8.86</v>
      </c>
      <c r="AE86">
        <v>0.02</v>
      </c>
      <c r="AF86">
        <v>0.52</v>
      </c>
      <c r="AG86" t="s">
        <v>102</v>
      </c>
      <c r="AH86" t="s">
        <v>0</v>
      </c>
      <c r="AI86" t="s">
        <v>0</v>
      </c>
      <c r="AJ86" t="s">
        <v>102</v>
      </c>
      <c r="AK86" t="s">
        <v>0</v>
      </c>
      <c r="AL86" t="s">
        <v>0</v>
      </c>
    </row>
    <row r="87" spans="1:38" x14ac:dyDescent="0.3">
      <c r="A87" t="s">
        <v>16</v>
      </c>
      <c r="B87" t="s">
        <v>127</v>
      </c>
      <c r="C87">
        <v>1.074552736</v>
      </c>
      <c r="D87">
        <v>4.1219178082000001</v>
      </c>
      <c r="E87" t="s">
        <v>0</v>
      </c>
      <c r="F87">
        <v>0.5583052624</v>
      </c>
      <c r="G87">
        <v>1.9985852234000001</v>
      </c>
      <c r="H87">
        <v>1.901369863</v>
      </c>
      <c r="I87">
        <v>2.1614293054</v>
      </c>
      <c r="J87">
        <v>4.8289430347</v>
      </c>
      <c r="K87" t="s">
        <v>0</v>
      </c>
      <c r="L87">
        <v>1.6176127553999999</v>
      </c>
      <c r="M87">
        <v>2.2689094921000001</v>
      </c>
      <c r="N87">
        <v>2.6588115604999998</v>
      </c>
      <c r="O87" t="s">
        <v>103</v>
      </c>
      <c r="P87">
        <v>16</v>
      </c>
      <c r="Q87" t="s">
        <v>103</v>
      </c>
      <c r="R87">
        <v>125</v>
      </c>
      <c r="S87">
        <v>21</v>
      </c>
      <c r="T87">
        <v>11</v>
      </c>
      <c r="U87">
        <v>3.1023825000000001E-3</v>
      </c>
      <c r="V87">
        <v>0.25827580500000002</v>
      </c>
      <c r="W87" t="s">
        <v>0</v>
      </c>
      <c r="X87">
        <v>1.19089531E-2</v>
      </c>
      <c r="Y87">
        <v>0.98969670089999995</v>
      </c>
      <c r="Z87">
        <v>0.7712699462</v>
      </c>
      <c r="AA87">
        <v>11.55</v>
      </c>
      <c r="AB87">
        <v>2.71</v>
      </c>
      <c r="AC87" t="s">
        <v>0</v>
      </c>
      <c r="AD87">
        <v>8.86</v>
      </c>
      <c r="AE87">
        <v>0.02</v>
      </c>
      <c r="AF87">
        <v>0.52</v>
      </c>
      <c r="AG87" t="s">
        <v>102</v>
      </c>
      <c r="AH87" t="s">
        <v>0</v>
      </c>
      <c r="AI87" t="s">
        <v>0</v>
      </c>
      <c r="AJ87" t="s">
        <v>102</v>
      </c>
      <c r="AK87" t="s">
        <v>0</v>
      </c>
      <c r="AL87" t="s">
        <v>0</v>
      </c>
    </row>
    <row r="88" spans="1:38" x14ac:dyDescent="0.3">
      <c r="A88" t="s">
        <v>18</v>
      </c>
      <c r="B88" t="s">
        <v>125</v>
      </c>
      <c r="C88">
        <v>2.1041095890000001</v>
      </c>
      <c r="D88">
        <v>3.5013698629999999</v>
      </c>
      <c r="E88">
        <v>3.9810389999</v>
      </c>
      <c r="F88">
        <v>1.4137435437000001</v>
      </c>
      <c r="G88">
        <v>2.3239913166999999</v>
      </c>
      <c r="H88">
        <v>1.5657534247</v>
      </c>
      <c r="I88">
        <v>3.1301381863</v>
      </c>
      <c r="J88">
        <v>4.1380650868000002</v>
      </c>
      <c r="K88">
        <v>3.9394790029000002</v>
      </c>
      <c r="L88">
        <v>2.6574327752000002</v>
      </c>
      <c r="M88">
        <v>2.6538271890999998</v>
      </c>
      <c r="N88">
        <v>1.8141421514</v>
      </c>
      <c r="O88">
        <v>262</v>
      </c>
      <c r="P88">
        <v>87</v>
      </c>
      <c r="Q88">
        <v>12</v>
      </c>
      <c r="R88">
        <v>108</v>
      </c>
      <c r="S88">
        <v>31</v>
      </c>
      <c r="T88">
        <v>24</v>
      </c>
      <c r="U88">
        <v>0.69756725819999998</v>
      </c>
      <c r="V88">
        <v>0.2469977622</v>
      </c>
      <c r="W88">
        <v>0.82778242390000001</v>
      </c>
      <c r="X88">
        <v>0.1601190965</v>
      </c>
      <c r="Y88">
        <v>0.17421331840000001</v>
      </c>
      <c r="Z88">
        <v>0.1022318087</v>
      </c>
      <c r="AA88">
        <v>0.72</v>
      </c>
      <c r="AB88">
        <v>2.8</v>
      </c>
      <c r="AC88">
        <v>0.38</v>
      </c>
      <c r="AD88">
        <v>3.66</v>
      </c>
      <c r="AE88">
        <v>3.49</v>
      </c>
      <c r="AF88">
        <v>4.5599999999999996</v>
      </c>
      <c r="AG88" t="s">
        <v>0</v>
      </c>
      <c r="AH88" t="s">
        <v>0</v>
      </c>
      <c r="AI88" t="s">
        <v>0</v>
      </c>
      <c r="AJ88" t="s">
        <v>0</v>
      </c>
      <c r="AK88" t="s">
        <v>0</v>
      </c>
      <c r="AL88" t="s">
        <v>0</v>
      </c>
    </row>
    <row r="89" spans="1:38" x14ac:dyDescent="0.3">
      <c r="A89" t="s">
        <v>18</v>
      </c>
      <c r="B89" t="s">
        <v>126</v>
      </c>
      <c r="C89">
        <v>1.9739726027</v>
      </c>
      <c r="D89">
        <v>3.1561643836000002</v>
      </c>
      <c r="E89">
        <v>5.5323901490000003</v>
      </c>
      <c r="F89">
        <v>1.3963545176000001</v>
      </c>
      <c r="G89">
        <v>3.2335616437999999</v>
      </c>
      <c r="H89">
        <v>0.51420016469999996</v>
      </c>
      <c r="I89">
        <v>3.2396572865</v>
      </c>
      <c r="J89">
        <v>4.0642086710000003</v>
      </c>
      <c r="K89">
        <v>4.6427427203000002</v>
      </c>
      <c r="L89">
        <v>3.0069889731999999</v>
      </c>
      <c r="M89">
        <v>4.1814371150999996</v>
      </c>
      <c r="N89">
        <v>1.2523101601</v>
      </c>
      <c r="O89">
        <v>284</v>
      </c>
      <c r="P89">
        <v>66</v>
      </c>
      <c r="Q89">
        <v>8</v>
      </c>
      <c r="R89">
        <v>137</v>
      </c>
      <c r="S89">
        <v>38</v>
      </c>
      <c r="T89">
        <v>35</v>
      </c>
      <c r="U89">
        <v>0.69756725819999998</v>
      </c>
      <c r="V89">
        <v>0.2469977622</v>
      </c>
      <c r="W89">
        <v>0.82778242390000001</v>
      </c>
      <c r="X89">
        <v>0.1601190965</v>
      </c>
      <c r="Y89">
        <v>0.17421331840000001</v>
      </c>
      <c r="Z89">
        <v>0.1022318087</v>
      </c>
      <c r="AA89">
        <v>0.72</v>
      </c>
      <c r="AB89">
        <v>2.8</v>
      </c>
      <c r="AC89">
        <v>0.38</v>
      </c>
      <c r="AD89">
        <v>3.66</v>
      </c>
      <c r="AE89">
        <v>3.49</v>
      </c>
      <c r="AF89">
        <v>4.5599999999999996</v>
      </c>
      <c r="AG89" t="s">
        <v>0</v>
      </c>
      <c r="AH89" t="s">
        <v>0</v>
      </c>
      <c r="AI89" t="s">
        <v>0</v>
      </c>
      <c r="AJ89" t="s">
        <v>0</v>
      </c>
      <c r="AK89" t="s">
        <v>0</v>
      </c>
      <c r="AL89" t="s">
        <v>0</v>
      </c>
    </row>
    <row r="90" spans="1:38" x14ac:dyDescent="0.3">
      <c r="A90" t="s">
        <v>18</v>
      </c>
      <c r="B90" t="s">
        <v>127</v>
      </c>
      <c r="C90">
        <v>1.8301369863000001</v>
      </c>
      <c r="D90">
        <v>4.8881652818000001</v>
      </c>
      <c r="E90">
        <v>4.1534246574999996</v>
      </c>
      <c r="F90">
        <v>0.88934800510000001</v>
      </c>
      <c r="G90">
        <v>3.5260273973</v>
      </c>
      <c r="H90">
        <v>1.4945205479000001</v>
      </c>
      <c r="I90">
        <v>2.6332505571999998</v>
      </c>
      <c r="J90">
        <v>4.7997468935000001</v>
      </c>
      <c r="K90">
        <v>4.3821325766000001</v>
      </c>
      <c r="L90">
        <v>2.0754864223</v>
      </c>
      <c r="M90">
        <v>3.6120523913000002</v>
      </c>
      <c r="N90">
        <v>2.1410841629999999</v>
      </c>
      <c r="O90">
        <v>310</v>
      </c>
      <c r="P90">
        <v>32</v>
      </c>
      <c r="Q90">
        <v>11</v>
      </c>
      <c r="R90">
        <v>199</v>
      </c>
      <c r="S90">
        <v>38</v>
      </c>
      <c r="T90">
        <v>30</v>
      </c>
      <c r="U90">
        <v>0.69756725819999998</v>
      </c>
      <c r="V90">
        <v>0.2469977622</v>
      </c>
      <c r="W90">
        <v>0.82778242390000001</v>
      </c>
      <c r="X90">
        <v>0.1601190965</v>
      </c>
      <c r="Y90">
        <v>0.17421331840000001</v>
      </c>
      <c r="Z90">
        <v>0.1022318087</v>
      </c>
      <c r="AA90">
        <v>0.72</v>
      </c>
      <c r="AB90">
        <v>2.8</v>
      </c>
      <c r="AC90">
        <v>0.38</v>
      </c>
      <c r="AD90">
        <v>3.66</v>
      </c>
      <c r="AE90">
        <v>3.49</v>
      </c>
      <c r="AF90">
        <v>4.5599999999999996</v>
      </c>
      <c r="AG90" t="s">
        <v>0</v>
      </c>
      <c r="AH90" t="s">
        <v>0</v>
      </c>
      <c r="AI90" t="s">
        <v>0</v>
      </c>
      <c r="AJ90" t="s">
        <v>0</v>
      </c>
      <c r="AK90" t="s">
        <v>0</v>
      </c>
      <c r="AL90" t="s">
        <v>0</v>
      </c>
    </row>
    <row r="91" spans="1:38" x14ac:dyDescent="0.3">
      <c r="A91" t="s">
        <v>15</v>
      </c>
      <c r="B91" t="s">
        <v>125</v>
      </c>
      <c r="C91">
        <v>2.5287671233000002</v>
      </c>
      <c r="D91">
        <v>3.2613855828</v>
      </c>
      <c r="E91">
        <v>4.1630136986000004</v>
      </c>
      <c r="F91">
        <v>2.0239875738999999</v>
      </c>
      <c r="G91">
        <v>2.7090650498</v>
      </c>
      <c r="H91">
        <v>1.8845422562</v>
      </c>
      <c r="I91">
        <v>3.4007688958000002</v>
      </c>
      <c r="J91">
        <v>4.4753641058999998</v>
      </c>
      <c r="K91">
        <v>4.4678476887</v>
      </c>
      <c r="L91">
        <v>3.0735575876999999</v>
      </c>
      <c r="M91">
        <v>2.6985702523000001</v>
      </c>
      <c r="N91">
        <v>2.2831926874000001</v>
      </c>
      <c r="O91">
        <v>399</v>
      </c>
      <c r="P91">
        <v>110</v>
      </c>
      <c r="Q91">
        <v>22</v>
      </c>
      <c r="R91">
        <v>172</v>
      </c>
      <c r="S91">
        <v>50</v>
      </c>
      <c r="T91">
        <v>45</v>
      </c>
      <c r="U91">
        <v>0.31025819059999998</v>
      </c>
      <c r="V91">
        <v>2.9834240000000003E-4</v>
      </c>
      <c r="W91">
        <v>0.98270406619999995</v>
      </c>
      <c r="X91">
        <v>1.8434076099999998E-2</v>
      </c>
      <c r="Y91">
        <v>0.49153486130000001</v>
      </c>
      <c r="Z91">
        <v>0.68928488509999997</v>
      </c>
      <c r="AA91">
        <v>2.34</v>
      </c>
      <c r="AB91">
        <v>16.23</v>
      </c>
      <c r="AC91">
        <v>0.03</v>
      </c>
      <c r="AD91">
        <v>7.99</v>
      </c>
      <c r="AE91">
        <v>1.42</v>
      </c>
      <c r="AF91">
        <v>0.74</v>
      </c>
      <c r="AG91" t="s">
        <v>0</v>
      </c>
      <c r="AH91" t="s">
        <v>102</v>
      </c>
      <c r="AI91" t="s">
        <v>0</v>
      </c>
      <c r="AJ91" t="s">
        <v>102</v>
      </c>
      <c r="AK91" t="s">
        <v>0</v>
      </c>
      <c r="AL91" t="s">
        <v>0</v>
      </c>
    </row>
    <row r="92" spans="1:38" x14ac:dyDescent="0.3">
      <c r="A92" t="s">
        <v>15</v>
      </c>
      <c r="B92" t="s">
        <v>126</v>
      </c>
      <c r="C92">
        <v>2.3178082191999998</v>
      </c>
      <c r="D92">
        <v>2.5420053895999999</v>
      </c>
      <c r="E92">
        <v>3.8756531177000002</v>
      </c>
      <c r="F92">
        <v>1.9006886743</v>
      </c>
      <c r="G92">
        <v>3.4931506848999998</v>
      </c>
      <c r="H92">
        <v>1.2667078374</v>
      </c>
      <c r="I92">
        <v>3.1287470483000002</v>
      </c>
      <c r="J92">
        <v>3.4506588816999999</v>
      </c>
      <c r="K92">
        <v>4.4695897896999996</v>
      </c>
      <c r="L92">
        <v>2.9643904337000002</v>
      </c>
      <c r="M92">
        <v>3.9174802281000001</v>
      </c>
      <c r="N92">
        <v>1.9380741073000001</v>
      </c>
      <c r="O92">
        <v>396</v>
      </c>
      <c r="P92">
        <v>100</v>
      </c>
      <c r="Q92">
        <v>14</v>
      </c>
      <c r="R92">
        <v>183</v>
      </c>
      <c r="S92">
        <v>49</v>
      </c>
      <c r="T92">
        <v>50</v>
      </c>
      <c r="U92">
        <v>0.31025819059999998</v>
      </c>
      <c r="V92">
        <v>2.9834240000000003E-4</v>
      </c>
      <c r="W92">
        <v>0.98270406619999995</v>
      </c>
      <c r="X92">
        <v>1.8434076099999998E-2</v>
      </c>
      <c r="Y92">
        <v>0.49153486130000001</v>
      </c>
      <c r="Z92">
        <v>0.68928488509999997</v>
      </c>
      <c r="AA92">
        <v>2.34</v>
      </c>
      <c r="AB92">
        <v>16.23</v>
      </c>
      <c r="AC92">
        <v>0.03</v>
      </c>
      <c r="AD92">
        <v>7.99</v>
      </c>
      <c r="AE92">
        <v>1.42</v>
      </c>
      <c r="AF92">
        <v>0.74</v>
      </c>
      <c r="AG92" t="s">
        <v>0</v>
      </c>
      <c r="AH92" t="s">
        <v>102</v>
      </c>
      <c r="AI92" t="s">
        <v>0</v>
      </c>
      <c r="AJ92" t="s">
        <v>102</v>
      </c>
      <c r="AK92" t="s">
        <v>0</v>
      </c>
      <c r="AL92" t="s">
        <v>0</v>
      </c>
    </row>
    <row r="93" spans="1:38" x14ac:dyDescent="0.3">
      <c r="A93" t="s">
        <v>15</v>
      </c>
      <c r="B93" t="s">
        <v>127</v>
      </c>
      <c r="C93">
        <v>2.1013698629999999</v>
      </c>
      <c r="D93">
        <v>5.7824500337</v>
      </c>
      <c r="E93">
        <v>4.0219178082000004</v>
      </c>
      <c r="F93">
        <v>1.1712328767</v>
      </c>
      <c r="G93">
        <v>3.4095890410999998</v>
      </c>
      <c r="H93">
        <v>1.5589041096</v>
      </c>
      <c r="I93">
        <v>3.1685686982000001</v>
      </c>
      <c r="J93">
        <v>6.5821133693</v>
      </c>
      <c r="K93">
        <v>4.7465845894000003</v>
      </c>
      <c r="L93">
        <v>2.3311528513000002</v>
      </c>
      <c r="M93">
        <v>4.0699977543000001</v>
      </c>
      <c r="N93">
        <v>2.9541557502</v>
      </c>
      <c r="O93">
        <v>368</v>
      </c>
      <c r="P93">
        <v>40</v>
      </c>
      <c r="Q93">
        <v>17</v>
      </c>
      <c r="R93">
        <v>234</v>
      </c>
      <c r="S93">
        <v>44</v>
      </c>
      <c r="T93">
        <v>33</v>
      </c>
      <c r="U93">
        <v>0.31025819059999998</v>
      </c>
      <c r="V93">
        <v>2.9834240000000003E-4</v>
      </c>
      <c r="W93">
        <v>0.98270406619999995</v>
      </c>
      <c r="X93">
        <v>1.8434076099999998E-2</v>
      </c>
      <c r="Y93">
        <v>0.49153486130000001</v>
      </c>
      <c r="Z93">
        <v>0.68928488509999997</v>
      </c>
      <c r="AA93">
        <v>2.34</v>
      </c>
      <c r="AB93">
        <v>16.23</v>
      </c>
      <c r="AC93">
        <v>0.03</v>
      </c>
      <c r="AD93">
        <v>7.99</v>
      </c>
      <c r="AE93">
        <v>1.42</v>
      </c>
      <c r="AF93">
        <v>0.74</v>
      </c>
      <c r="AG93" t="s">
        <v>0</v>
      </c>
      <c r="AH93" t="s">
        <v>102</v>
      </c>
      <c r="AI93" t="s">
        <v>0</v>
      </c>
      <c r="AJ93" t="s">
        <v>102</v>
      </c>
      <c r="AK93" t="s">
        <v>0</v>
      </c>
      <c r="AL93" t="s">
        <v>0</v>
      </c>
    </row>
    <row r="94" spans="1:38" x14ac:dyDescent="0.3">
      <c r="A94" t="s">
        <v>17</v>
      </c>
      <c r="B94" t="s">
        <v>125</v>
      </c>
      <c r="C94">
        <v>1.9479564339</v>
      </c>
      <c r="D94">
        <v>2.3643835616</v>
      </c>
      <c r="E94">
        <v>3.1397260274000001</v>
      </c>
      <c r="F94">
        <v>1.9224492850999999</v>
      </c>
      <c r="G94">
        <v>1.7767123288</v>
      </c>
      <c r="H94">
        <v>1.5334830451000001</v>
      </c>
      <c r="I94">
        <v>2.9436500947000002</v>
      </c>
      <c r="J94">
        <v>3.5501992754999998</v>
      </c>
      <c r="K94">
        <v>5.0818446858000001</v>
      </c>
      <c r="L94">
        <v>2.7111120144999998</v>
      </c>
      <c r="M94">
        <v>2.3595762532000002</v>
      </c>
      <c r="N94">
        <v>2.3178263809000001</v>
      </c>
      <c r="O94">
        <v>458</v>
      </c>
      <c r="P94">
        <v>132</v>
      </c>
      <c r="Q94">
        <v>19</v>
      </c>
      <c r="R94">
        <v>174</v>
      </c>
      <c r="S94">
        <v>72</v>
      </c>
      <c r="T94">
        <v>61</v>
      </c>
      <c r="U94">
        <v>0.44922174929999997</v>
      </c>
      <c r="V94" s="24">
        <v>8.5593961999999997E-7</v>
      </c>
      <c r="W94">
        <v>0.54906723550000003</v>
      </c>
      <c r="X94">
        <v>1.28908E-5</v>
      </c>
      <c r="Y94">
        <v>5.9552781499999999E-2</v>
      </c>
      <c r="Z94">
        <v>3.5070280600000003E-2</v>
      </c>
      <c r="AA94">
        <v>1.6</v>
      </c>
      <c r="AB94">
        <v>27.94</v>
      </c>
      <c r="AC94">
        <v>1.2</v>
      </c>
      <c r="AD94">
        <v>22.52</v>
      </c>
      <c r="AE94">
        <v>5.64</v>
      </c>
      <c r="AF94">
        <v>6.7</v>
      </c>
      <c r="AG94" t="s">
        <v>0</v>
      </c>
      <c r="AH94" t="s">
        <v>102</v>
      </c>
      <c r="AI94" t="s">
        <v>0</v>
      </c>
      <c r="AJ94" t="s">
        <v>102</v>
      </c>
      <c r="AK94" t="s">
        <v>0</v>
      </c>
      <c r="AL94" t="s">
        <v>102</v>
      </c>
    </row>
    <row r="95" spans="1:38" x14ac:dyDescent="0.3">
      <c r="A95" t="s">
        <v>17</v>
      </c>
      <c r="B95" t="s">
        <v>126</v>
      </c>
      <c r="C95">
        <v>2.1671232877</v>
      </c>
      <c r="D95">
        <v>2.4917808218999999</v>
      </c>
      <c r="E95">
        <v>2.8928362901</v>
      </c>
      <c r="F95">
        <v>2.1199266412000002</v>
      </c>
      <c r="G95">
        <v>2.6671232877</v>
      </c>
      <c r="H95">
        <v>1.1968036529999999</v>
      </c>
      <c r="I95">
        <v>3.0564937631000002</v>
      </c>
      <c r="J95">
        <v>3.6034794697999999</v>
      </c>
      <c r="K95">
        <v>3.3714906616999998</v>
      </c>
      <c r="L95">
        <v>2.9359928566</v>
      </c>
      <c r="M95">
        <v>3.1057480881999999</v>
      </c>
      <c r="N95">
        <v>2.0768375226</v>
      </c>
      <c r="O95">
        <v>553</v>
      </c>
      <c r="P95">
        <v>152</v>
      </c>
      <c r="Q95">
        <v>32</v>
      </c>
      <c r="R95">
        <v>238</v>
      </c>
      <c r="S95">
        <v>62</v>
      </c>
      <c r="T95">
        <v>69</v>
      </c>
      <c r="U95">
        <v>0.44922174929999997</v>
      </c>
      <c r="V95" s="24">
        <v>8.5593961999999997E-7</v>
      </c>
      <c r="W95">
        <v>0.54906723550000003</v>
      </c>
      <c r="X95">
        <v>1.28908E-5</v>
      </c>
      <c r="Y95">
        <v>5.9552781499999999E-2</v>
      </c>
      <c r="Z95">
        <v>3.5070280600000003E-2</v>
      </c>
      <c r="AA95">
        <v>1.6</v>
      </c>
      <c r="AB95">
        <v>27.94</v>
      </c>
      <c r="AC95">
        <v>1.2</v>
      </c>
      <c r="AD95">
        <v>22.52</v>
      </c>
      <c r="AE95">
        <v>5.64</v>
      </c>
      <c r="AF95">
        <v>6.7</v>
      </c>
      <c r="AG95" t="s">
        <v>0</v>
      </c>
      <c r="AH95" t="s">
        <v>102</v>
      </c>
      <c r="AI95" t="s">
        <v>0</v>
      </c>
      <c r="AJ95" t="s">
        <v>102</v>
      </c>
      <c r="AK95" t="s">
        <v>0</v>
      </c>
      <c r="AL95" t="s">
        <v>102</v>
      </c>
    </row>
    <row r="96" spans="1:38" x14ac:dyDescent="0.3">
      <c r="A96" t="s">
        <v>17</v>
      </c>
      <c r="B96" t="s">
        <v>127</v>
      </c>
      <c r="C96">
        <v>1.9158282806</v>
      </c>
      <c r="D96">
        <v>5.4167265514</v>
      </c>
      <c r="E96">
        <v>4.1369863014000003</v>
      </c>
      <c r="F96">
        <v>1.0410958904000001</v>
      </c>
      <c r="G96">
        <v>3.1371696983000001</v>
      </c>
      <c r="H96">
        <v>2.6082191781000001</v>
      </c>
      <c r="I96">
        <v>2.9184489884000002</v>
      </c>
      <c r="J96">
        <v>5.6414202080000004</v>
      </c>
      <c r="K96">
        <v>4.8499139157000002</v>
      </c>
      <c r="L96">
        <v>2.0847013140000001</v>
      </c>
      <c r="M96">
        <v>3.0519382134000002</v>
      </c>
      <c r="N96">
        <v>2.9765762270999998</v>
      </c>
      <c r="O96">
        <v>558</v>
      </c>
      <c r="P96">
        <v>86</v>
      </c>
      <c r="Q96">
        <v>21</v>
      </c>
      <c r="R96">
        <v>342</v>
      </c>
      <c r="S96">
        <v>54</v>
      </c>
      <c r="T96">
        <v>55</v>
      </c>
      <c r="U96">
        <v>0.44922174929999997</v>
      </c>
      <c r="V96" s="24">
        <v>8.5593961999999997E-7</v>
      </c>
      <c r="W96">
        <v>0.54906723550000003</v>
      </c>
      <c r="X96">
        <v>1.28908E-5</v>
      </c>
      <c r="Y96">
        <v>5.9552781499999999E-2</v>
      </c>
      <c r="Z96">
        <v>3.5070280600000003E-2</v>
      </c>
      <c r="AA96">
        <v>1.6</v>
      </c>
      <c r="AB96">
        <v>27.94</v>
      </c>
      <c r="AC96">
        <v>1.2</v>
      </c>
      <c r="AD96">
        <v>22.52</v>
      </c>
      <c r="AE96">
        <v>5.64</v>
      </c>
      <c r="AF96">
        <v>6.7</v>
      </c>
      <c r="AG96" t="s">
        <v>0</v>
      </c>
      <c r="AH96" t="s">
        <v>102</v>
      </c>
      <c r="AI96" t="s">
        <v>0</v>
      </c>
      <c r="AJ96" t="s">
        <v>102</v>
      </c>
      <c r="AK96" t="s">
        <v>0</v>
      </c>
      <c r="AL96" t="s">
        <v>102</v>
      </c>
    </row>
    <row r="97" spans="1:38" x14ac:dyDescent="0.3">
      <c r="A97" t="s">
        <v>20</v>
      </c>
      <c r="B97" t="s">
        <v>125</v>
      </c>
      <c r="C97">
        <v>2.5369863013999998</v>
      </c>
      <c r="D97">
        <v>4.1174863388</v>
      </c>
      <c r="E97">
        <v>3.6507223595</v>
      </c>
      <c r="F97">
        <v>0.97401377349999996</v>
      </c>
      <c r="G97">
        <v>3.3453626768000002</v>
      </c>
      <c r="H97">
        <v>2.1534246575</v>
      </c>
      <c r="I97">
        <v>3.4255607955</v>
      </c>
      <c r="J97">
        <v>5.0252525095999996</v>
      </c>
      <c r="K97">
        <v>3.7585455498</v>
      </c>
      <c r="L97">
        <v>1.8134328917</v>
      </c>
      <c r="M97">
        <v>3.3841380342999998</v>
      </c>
      <c r="N97">
        <v>3.3920291674</v>
      </c>
      <c r="O97">
        <v>105</v>
      </c>
      <c r="P97">
        <v>29</v>
      </c>
      <c r="Q97">
        <v>10</v>
      </c>
      <c r="R97">
        <v>30</v>
      </c>
      <c r="S97">
        <v>19</v>
      </c>
      <c r="T97">
        <v>17</v>
      </c>
      <c r="U97">
        <v>0.38329280430000001</v>
      </c>
      <c r="V97">
        <v>0.8950127282</v>
      </c>
      <c r="W97" t="s">
        <v>0</v>
      </c>
      <c r="X97">
        <v>0.2445810206</v>
      </c>
      <c r="Y97">
        <v>0.87350661279999997</v>
      </c>
      <c r="Z97">
        <v>0.89950055439999999</v>
      </c>
      <c r="AA97">
        <v>1.92</v>
      </c>
      <c r="AB97">
        <v>0.22</v>
      </c>
      <c r="AC97" t="s">
        <v>0</v>
      </c>
      <c r="AD97">
        <v>2.82</v>
      </c>
      <c r="AE97">
        <v>0.27</v>
      </c>
      <c r="AF97">
        <v>0.21</v>
      </c>
      <c r="AG97" t="s">
        <v>0</v>
      </c>
      <c r="AH97" t="s">
        <v>0</v>
      </c>
      <c r="AI97" t="s">
        <v>0</v>
      </c>
      <c r="AJ97" t="s">
        <v>0</v>
      </c>
      <c r="AK97" t="s">
        <v>0</v>
      </c>
      <c r="AL97" t="s">
        <v>0</v>
      </c>
    </row>
    <row r="98" spans="1:38" x14ac:dyDescent="0.3">
      <c r="A98" t="s">
        <v>20</v>
      </c>
      <c r="B98" t="s">
        <v>126</v>
      </c>
      <c r="C98">
        <v>2.3936372483000001</v>
      </c>
      <c r="D98">
        <v>3.4246575342000001</v>
      </c>
      <c r="E98" t="s">
        <v>0</v>
      </c>
      <c r="F98">
        <v>2.3315068493000002</v>
      </c>
      <c r="G98">
        <v>3.6438356164000001</v>
      </c>
      <c r="H98">
        <v>1.7561643836</v>
      </c>
      <c r="I98">
        <v>3.5495515795000001</v>
      </c>
      <c r="J98">
        <v>4.4784642562999997</v>
      </c>
      <c r="K98" t="s">
        <v>0</v>
      </c>
      <c r="L98">
        <v>3.3681599212000002</v>
      </c>
      <c r="M98">
        <v>4.3213396903000003</v>
      </c>
      <c r="N98">
        <v>2.1437217567000002</v>
      </c>
      <c r="O98" t="s">
        <v>103</v>
      </c>
      <c r="P98">
        <v>25</v>
      </c>
      <c r="Q98" t="s">
        <v>103</v>
      </c>
      <c r="R98">
        <v>31</v>
      </c>
      <c r="S98">
        <v>13</v>
      </c>
      <c r="T98">
        <v>19</v>
      </c>
      <c r="U98">
        <v>0.38329280430000001</v>
      </c>
      <c r="V98">
        <v>0.8950127282</v>
      </c>
      <c r="W98" t="s">
        <v>0</v>
      </c>
      <c r="X98">
        <v>0.2445810206</v>
      </c>
      <c r="Y98">
        <v>0.87350661279999997</v>
      </c>
      <c r="Z98">
        <v>0.89950055439999999</v>
      </c>
      <c r="AA98">
        <v>1.92</v>
      </c>
      <c r="AB98">
        <v>0.22</v>
      </c>
      <c r="AC98" t="s">
        <v>0</v>
      </c>
      <c r="AD98">
        <v>2.82</v>
      </c>
      <c r="AE98">
        <v>0.27</v>
      </c>
      <c r="AF98">
        <v>0.21</v>
      </c>
      <c r="AG98" t="s">
        <v>0</v>
      </c>
      <c r="AH98" t="s">
        <v>0</v>
      </c>
      <c r="AI98" t="s">
        <v>0</v>
      </c>
      <c r="AJ98" t="s">
        <v>0</v>
      </c>
      <c r="AK98" t="s">
        <v>0</v>
      </c>
      <c r="AL98" t="s">
        <v>0</v>
      </c>
    </row>
    <row r="99" spans="1:38" x14ac:dyDescent="0.3">
      <c r="A99" t="s">
        <v>20</v>
      </c>
      <c r="B99" t="s">
        <v>127</v>
      </c>
      <c r="C99">
        <v>1.8630136986000001</v>
      </c>
      <c r="D99">
        <v>3.8273972603000002</v>
      </c>
      <c r="E99" t="s">
        <v>0</v>
      </c>
      <c r="F99">
        <v>1.3657534247000001</v>
      </c>
      <c r="G99">
        <v>2.6936372483</v>
      </c>
      <c r="H99">
        <v>1.802739726</v>
      </c>
      <c r="I99">
        <v>3.5784305925000002</v>
      </c>
      <c r="J99">
        <v>4.5218389894</v>
      </c>
      <c r="K99" t="s">
        <v>0</v>
      </c>
      <c r="L99">
        <v>2.6060533473</v>
      </c>
      <c r="M99">
        <v>5.3727259116999999</v>
      </c>
      <c r="N99">
        <v>5.1562601991000001</v>
      </c>
      <c r="O99" t="s">
        <v>103</v>
      </c>
      <c r="P99">
        <v>17</v>
      </c>
      <c r="Q99" t="s">
        <v>103</v>
      </c>
      <c r="R99">
        <v>60</v>
      </c>
      <c r="S99">
        <v>11</v>
      </c>
      <c r="T99">
        <v>15</v>
      </c>
      <c r="U99">
        <v>0.38329280430000001</v>
      </c>
      <c r="V99">
        <v>0.8950127282</v>
      </c>
      <c r="W99" t="s">
        <v>0</v>
      </c>
      <c r="X99">
        <v>0.2445810206</v>
      </c>
      <c r="Y99">
        <v>0.87350661279999997</v>
      </c>
      <c r="Z99">
        <v>0.89950055439999999</v>
      </c>
      <c r="AA99">
        <v>1.92</v>
      </c>
      <c r="AB99">
        <v>0.22</v>
      </c>
      <c r="AC99" t="s">
        <v>0</v>
      </c>
      <c r="AD99">
        <v>2.82</v>
      </c>
      <c r="AE99">
        <v>0.27</v>
      </c>
      <c r="AF99">
        <v>0.21</v>
      </c>
      <c r="AG99" t="s">
        <v>0</v>
      </c>
      <c r="AH99" t="s">
        <v>0</v>
      </c>
      <c r="AI99" t="s">
        <v>0</v>
      </c>
      <c r="AJ99" t="s">
        <v>0</v>
      </c>
      <c r="AK99" t="s">
        <v>0</v>
      </c>
      <c r="AL99" t="s">
        <v>0</v>
      </c>
    </row>
    <row r="100" spans="1:38" x14ac:dyDescent="0.3">
      <c r="A100" t="s">
        <v>19</v>
      </c>
      <c r="B100" t="s">
        <v>125</v>
      </c>
      <c r="C100">
        <v>1.9789879481999999</v>
      </c>
      <c r="D100">
        <v>2.6920428176</v>
      </c>
      <c r="E100">
        <v>3.7988621902999999</v>
      </c>
      <c r="F100">
        <v>1.4986301369999999</v>
      </c>
      <c r="G100">
        <v>2.5027397260000002</v>
      </c>
      <c r="H100">
        <v>1.3154128302999999</v>
      </c>
      <c r="I100">
        <v>3.0822901107999998</v>
      </c>
      <c r="J100">
        <v>3.9352101749999999</v>
      </c>
      <c r="K100">
        <v>3.9851286274</v>
      </c>
      <c r="L100">
        <v>2.3965288323</v>
      </c>
      <c r="M100">
        <v>3.1823772736999998</v>
      </c>
      <c r="N100">
        <v>2.6272053452000002</v>
      </c>
      <c r="O100">
        <v>390</v>
      </c>
      <c r="P100">
        <v>121</v>
      </c>
      <c r="Q100">
        <v>18</v>
      </c>
      <c r="R100">
        <v>143</v>
      </c>
      <c r="S100">
        <v>50</v>
      </c>
      <c r="T100">
        <v>58</v>
      </c>
      <c r="U100">
        <v>5.1593819899999997E-2</v>
      </c>
      <c r="V100">
        <v>0.13448490360000001</v>
      </c>
      <c r="W100">
        <v>3.37557416E-2</v>
      </c>
      <c r="X100">
        <v>8.1354680000000001E-4</v>
      </c>
      <c r="Y100">
        <v>0.8546540896</v>
      </c>
      <c r="Z100">
        <v>3.7204341299999999E-2</v>
      </c>
      <c r="AA100">
        <v>5.93</v>
      </c>
      <c r="AB100">
        <v>4.01</v>
      </c>
      <c r="AC100">
        <v>6.78</v>
      </c>
      <c r="AD100">
        <v>14.23</v>
      </c>
      <c r="AE100">
        <v>0.31</v>
      </c>
      <c r="AF100">
        <v>6.58</v>
      </c>
      <c r="AG100" t="s">
        <v>0</v>
      </c>
      <c r="AH100" t="s">
        <v>0</v>
      </c>
      <c r="AI100" t="s">
        <v>102</v>
      </c>
      <c r="AJ100" t="s">
        <v>102</v>
      </c>
      <c r="AK100" t="s">
        <v>0</v>
      </c>
      <c r="AL100" t="s">
        <v>102</v>
      </c>
    </row>
    <row r="101" spans="1:38" x14ac:dyDescent="0.3">
      <c r="A101" t="s">
        <v>19</v>
      </c>
      <c r="B101" t="s">
        <v>126</v>
      </c>
      <c r="C101">
        <v>2.0972602739999999</v>
      </c>
      <c r="D101">
        <v>2.6958904110000002</v>
      </c>
      <c r="E101">
        <v>4.9874766074999997</v>
      </c>
      <c r="F101">
        <v>2.1479452055000001</v>
      </c>
      <c r="G101">
        <v>2.0657534247</v>
      </c>
      <c r="H101">
        <v>0.90264241339999995</v>
      </c>
      <c r="I101">
        <v>3.2371161219000002</v>
      </c>
      <c r="J101">
        <v>4.3765472259999996</v>
      </c>
      <c r="K101">
        <v>4.4607972509999998</v>
      </c>
      <c r="L101">
        <v>2.8778036512999998</v>
      </c>
      <c r="M101">
        <v>3.6036032423000002</v>
      </c>
      <c r="N101">
        <v>1.6477113375000001</v>
      </c>
      <c r="O101">
        <v>426</v>
      </c>
      <c r="P101">
        <v>107</v>
      </c>
      <c r="Q101">
        <v>21</v>
      </c>
      <c r="R101">
        <v>176</v>
      </c>
      <c r="S101">
        <v>56</v>
      </c>
      <c r="T101">
        <v>66</v>
      </c>
      <c r="U101">
        <v>5.1593819899999997E-2</v>
      </c>
      <c r="V101">
        <v>0.13448490360000001</v>
      </c>
      <c r="W101">
        <v>3.37557416E-2</v>
      </c>
      <c r="X101">
        <v>8.1354680000000001E-4</v>
      </c>
      <c r="Y101">
        <v>0.8546540896</v>
      </c>
      <c r="Z101">
        <v>3.7204341299999999E-2</v>
      </c>
      <c r="AA101">
        <v>5.93</v>
      </c>
      <c r="AB101">
        <v>4.01</v>
      </c>
      <c r="AC101">
        <v>6.78</v>
      </c>
      <c r="AD101">
        <v>14.23</v>
      </c>
      <c r="AE101">
        <v>0.31</v>
      </c>
      <c r="AF101">
        <v>6.58</v>
      </c>
      <c r="AG101" t="s">
        <v>0</v>
      </c>
      <c r="AH101" t="s">
        <v>0</v>
      </c>
      <c r="AI101" t="s">
        <v>102</v>
      </c>
      <c r="AJ101" t="s">
        <v>102</v>
      </c>
      <c r="AK101" t="s">
        <v>0</v>
      </c>
      <c r="AL101" t="s">
        <v>102</v>
      </c>
    </row>
    <row r="102" spans="1:38" x14ac:dyDescent="0.3">
      <c r="A102" t="s">
        <v>19</v>
      </c>
      <c r="B102" t="s">
        <v>127</v>
      </c>
      <c r="C102">
        <v>1.6103301145</v>
      </c>
      <c r="D102">
        <v>4.7328767123000004</v>
      </c>
      <c r="E102">
        <v>2.0559547870000001</v>
      </c>
      <c r="F102">
        <v>1.0437383038000001</v>
      </c>
      <c r="G102">
        <v>2.3293472565000002</v>
      </c>
      <c r="H102">
        <v>2.0698630137</v>
      </c>
      <c r="I102">
        <v>2.5230551918000002</v>
      </c>
      <c r="J102">
        <v>6.0566389699999998</v>
      </c>
      <c r="K102">
        <v>2.5960358452999999</v>
      </c>
      <c r="L102">
        <v>1.8477488119000001</v>
      </c>
      <c r="M102">
        <v>3.0790730621</v>
      </c>
      <c r="N102">
        <v>2.5025260301999999</v>
      </c>
      <c r="O102">
        <v>404</v>
      </c>
      <c r="P102">
        <v>40</v>
      </c>
      <c r="Q102">
        <v>14</v>
      </c>
      <c r="R102">
        <v>254</v>
      </c>
      <c r="S102">
        <v>54</v>
      </c>
      <c r="T102">
        <v>42</v>
      </c>
      <c r="U102">
        <v>5.1593819899999997E-2</v>
      </c>
      <c r="V102">
        <v>0.13448490360000001</v>
      </c>
      <c r="W102">
        <v>3.37557416E-2</v>
      </c>
      <c r="X102">
        <v>8.1354680000000001E-4</v>
      </c>
      <c r="Y102">
        <v>0.8546540896</v>
      </c>
      <c r="Z102">
        <v>3.7204341299999999E-2</v>
      </c>
      <c r="AA102">
        <v>5.93</v>
      </c>
      <c r="AB102">
        <v>4.01</v>
      </c>
      <c r="AC102">
        <v>6.78</v>
      </c>
      <c r="AD102">
        <v>14.23</v>
      </c>
      <c r="AE102">
        <v>0.31</v>
      </c>
      <c r="AF102">
        <v>6.58</v>
      </c>
      <c r="AG102" t="s">
        <v>0</v>
      </c>
      <c r="AH102" t="s">
        <v>0</v>
      </c>
      <c r="AI102" t="s">
        <v>102</v>
      </c>
      <c r="AJ102" t="s">
        <v>102</v>
      </c>
      <c r="AK102" t="s">
        <v>0</v>
      </c>
      <c r="AL102" t="s">
        <v>102</v>
      </c>
    </row>
    <row r="103" spans="1:38" x14ac:dyDescent="0.3">
      <c r="A103" t="s">
        <v>53</v>
      </c>
      <c r="B103" t="s">
        <v>125</v>
      </c>
      <c r="C103" t="s">
        <v>0</v>
      </c>
      <c r="D103" t="s">
        <v>0</v>
      </c>
      <c r="E103" t="s">
        <v>0</v>
      </c>
      <c r="F103" t="s">
        <v>0</v>
      </c>
      <c r="G103" t="s">
        <v>0</v>
      </c>
      <c r="H103" t="s">
        <v>0</v>
      </c>
      <c r="I103" t="s">
        <v>0</v>
      </c>
      <c r="J103" t="s">
        <v>0</v>
      </c>
      <c r="K103" t="s">
        <v>0</v>
      </c>
      <c r="L103" t="s">
        <v>0</v>
      </c>
      <c r="M103" t="s">
        <v>0</v>
      </c>
      <c r="N103" t="s">
        <v>0</v>
      </c>
      <c r="O103" t="s">
        <v>103</v>
      </c>
      <c r="P103">
        <v>0</v>
      </c>
      <c r="Q103" t="s">
        <v>103</v>
      </c>
      <c r="R103">
        <v>0</v>
      </c>
      <c r="S103" t="s">
        <v>103</v>
      </c>
      <c r="T103">
        <v>0</v>
      </c>
      <c r="U103" t="s">
        <v>0</v>
      </c>
      <c r="V103" t="s">
        <v>0</v>
      </c>
      <c r="W103" t="s">
        <v>0</v>
      </c>
      <c r="X103" t="s">
        <v>0</v>
      </c>
      <c r="Y103" t="s">
        <v>0</v>
      </c>
      <c r="Z103" t="s">
        <v>0</v>
      </c>
      <c r="AA103" t="s">
        <v>0</v>
      </c>
      <c r="AB103" t="s">
        <v>0</v>
      </c>
      <c r="AC103" t="s">
        <v>0</v>
      </c>
      <c r="AD103" t="s">
        <v>0</v>
      </c>
      <c r="AE103" t="s">
        <v>0</v>
      </c>
      <c r="AF103" t="s">
        <v>0</v>
      </c>
      <c r="AG103" t="s">
        <v>0</v>
      </c>
      <c r="AH103" t="s">
        <v>0</v>
      </c>
      <c r="AI103" t="s">
        <v>0</v>
      </c>
      <c r="AJ103" t="s">
        <v>0</v>
      </c>
      <c r="AK103" t="s">
        <v>0</v>
      </c>
      <c r="AL103" t="s">
        <v>0</v>
      </c>
    </row>
    <row r="104" spans="1:38" x14ac:dyDescent="0.3">
      <c r="A104" t="s">
        <v>53</v>
      </c>
      <c r="B104" t="s">
        <v>126</v>
      </c>
      <c r="C104" t="s">
        <v>0</v>
      </c>
      <c r="D104" t="s">
        <v>0</v>
      </c>
      <c r="E104" t="s">
        <v>0</v>
      </c>
      <c r="F104" t="s">
        <v>0</v>
      </c>
      <c r="G104" t="s">
        <v>0</v>
      </c>
      <c r="H104" t="s">
        <v>0</v>
      </c>
      <c r="I104" t="s">
        <v>0</v>
      </c>
      <c r="J104" t="s">
        <v>0</v>
      </c>
      <c r="K104" t="s">
        <v>0</v>
      </c>
      <c r="L104" t="s">
        <v>0</v>
      </c>
      <c r="M104" t="s">
        <v>0</v>
      </c>
      <c r="N104" t="s">
        <v>0</v>
      </c>
      <c r="O104" t="s">
        <v>103</v>
      </c>
      <c r="P104" t="s">
        <v>103</v>
      </c>
      <c r="Q104" t="s">
        <v>103</v>
      </c>
      <c r="R104" t="s">
        <v>103</v>
      </c>
      <c r="S104">
        <v>0</v>
      </c>
      <c r="T104">
        <v>0</v>
      </c>
      <c r="U104" t="s">
        <v>0</v>
      </c>
      <c r="V104" t="s">
        <v>0</v>
      </c>
      <c r="W104" t="s">
        <v>0</v>
      </c>
      <c r="X104" t="s">
        <v>0</v>
      </c>
      <c r="Y104" t="s">
        <v>0</v>
      </c>
      <c r="Z104" t="s">
        <v>0</v>
      </c>
      <c r="AA104" t="s">
        <v>0</v>
      </c>
      <c r="AB104" t="s">
        <v>0</v>
      </c>
      <c r="AC104" t="s">
        <v>0</v>
      </c>
      <c r="AD104" t="s">
        <v>0</v>
      </c>
      <c r="AE104" t="s">
        <v>0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</row>
    <row r="105" spans="1:38" x14ac:dyDescent="0.3">
      <c r="A105" t="s">
        <v>53</v>
      </c>
      <c r="B105" t="s">
        <v>127</v>
      </c>
      <c r="C105" t="s">
        <v>0</v>
      </c>
      <c r="D105" t="s">
        <v>0</v>
      </c>
      <c r="E105" t="s">
        <v>0</v>
      </c>
      <c r="F105" t="s">
        <v>0</v>
      </c>
      <c r="G105" t="s">
        <v>0</v>
      </c>
      <c r="H105" t="s">
        <v>0</v>
      </c>
      <c r="I105" t="s">
        <v>0</v>
      </c>
      <c r="J105" t="s">
        <v>0</v>
      </c>
      <c r="K105" t="s">
        <v>0</v>
      </c>
      <c r="L105" t="s">
        <v>0</v>
      </c>
      <c r="M105" t="s">
        <v>0</v>
      </c>
      <c r="N105" t="s">
        <v>0</v>
      </c>
      <c r="O105" t="s">
        <v>103</v>
      </c>
      <c r="P105">
        <v>0</v>
      </c>
      <c r="Q105">
        <v>0</v>
      </c>
      <c r="R105" t="s">
        <v>103</v>
      </c>
      <c r="S105">
        <v>0</v>
      </c>
      <c r="T105" t="s">
        <v>103</v>
      </c>
      <c r="U105" t="s">
        <v>0</v>
      </c>
      <c r="V105" t="s">
        <v>0</v>
      </c>
      <c r="W105" t="s">
        <v>0</v>
      </c>
      <c r="X105" t="s">
        <v>0</v>
      </c>
      <c r="Y105" t="s">
        <v>0</v>
      </c>
      <c r="Z105" t="s">
        <v>0</v>
      </c>
      <c r="AA105" t="s">
        <v>0</v>
      </c>
      <c r="AB105" t="s">
        <v>0</v>
      </c>
      <c r="AC105" t="s">
        <v>0</v>
      </c>
      <c r="AD105" t="s">
        <v>0</v>
      </c>
      <c r="AE105" t="s">
        <v>0</v>
      </c>
      <c r="AF105" t="s">
        <v>0</v>
      </c>
      <c r="AG105" t="s">
        <v>0</v>
      </c>
      <c r="AH105" t="s">
        <v>0</v>
      </c>
      <c r="AI105" t="s">
        <v>0</v>
      </c>
      <c r="AJ105" t="s">
        <v>0</v>
      </c>
      <c r="AK105" t="s">
        <v>0</v>
      </c>
      <c r="AL105" t="s">
        <v>0</v>
      </c>
    </row>
    <row r="106" spans="1:38" x14ac:dyDescent="0.3">
      <c r="A106" t="s">
        <v>21</v>
      </c>
      <c r="B106" t="s">
        <v>125</v>
      </c>
      <c r="C106">
        <v>2.7534246575000001</v>
      </c>
      <c r="D106">
        <v>3.341414028</v>
      </c>
      <c r="E106">
        <v>5.3013698629999997</v>
      </c>
      <c r="F106">
        <v>2.0328767123000002</v>
      </c>
      <c r="G106">
        <v>2.6823340070000001</v>
      </c>
      <c r="H106">
        <v>1.9607942211</v>
      </c>
      <c r="I106">
        <v>3.8200367361000001</v>
      </c>
      <c r="J106">
        <v>4.5738221089</v>
      </c>
      <c r="K106">
        <v>4.4020606760999996</v>
      </c>
      <c r="L106">
        <v>3.3914500273999999</v>
      </c>
      <c r="M106">
        <v>3.6461452613000001</v>
      </c>
      <c r="N106">
        <v>2.6885878611999998</v>
      </c>
      <c r="O106">
        <v>383</v>
      </c>
      <c r="P106">
        <v>134</v>
      </c>
      <c r="Q106">
        <v>21</v>
      </c>
      <c r="R106">
        <v>131</v>
      </c>
      <c r="S106">
        <v>55</v>
      </c>
      <c r="T106">
        <v>42</v>
      </c>
      <c r="U106">
        <v>0.30156341640000001</v>
      </c>
      <c r="V106">
        <v>4.8565407000000001E-3</v>
      </c>
      <c r="W106">
        <v>0.35405783349999997</v>
      </c>
      <c r="X106">
        <v>8.7183106100000005E-2</v>
      </c>
      <c r="Y106">
        <v>0.65463610999999999</v>
      </c>
      <c r="Z106">
        <v>0.1107517274</v>
      </c>
      <c r="AA106">
        <v>2.4</v>
      </c>
      <c r="AB106">
        <v>10.65</v>
      </c>
      <c r="AC106">
        <v>2.08</v>
      </c>
      <c r="AD106">
        <v>4.88</v>
      </c>
      <c r="AE106">
        <v>0.85</v>
      </c>
      <c r="AF106">
        <v>4.4000000000000004</v>
      </c>
      <c r="AG106" t="s">
        <v>0</v>
      </c>
      <c r="AH106" t="s">
        <v>102</v>
      </c>
      <c r="AI106" t="s">
        <v>0</v>
      </c>
      <c r="AJ106" t="s">
        <v>0</v>
      </c>
      <c r="AK106" t="s">
        <v>0</v>
      </c>
      <c r="AL106" t="s">
        <v>0</v>
      </c>
    </row>
    <row r="107" spans="1:38" x14ac:dyDescent="0.3">
      <c r="A107" t="s">
        <v>21</v>
      </c>
      <c r="B107" t="s">
        <v>126</v>
      </c>
      <c r="C107">
        <v>2.3629762706999999</v>
      </c>
      <c r="D107">
        <v>2.6904109588999998</v>
      </c>
      <c r="E107">
        <v>2.9616438355999999</v>
      </c>
      <c r="F107">
        <v>2.0082191781000001</v>
      </c>
      <c r="G107">
        <v>3.4643835616</v>
      </c>
      <c r="H107">
        <v>1.2164982409</v>
      </c>
      <c r="I107">
        <v>3.5116818826</v>
      </c>
      <c r="J107">
        <v>4.1612750293999996</v>
      </c>
      <c r="K107">
        <v>4.1824163485000003</v>
      </c>
      <c r="L107">
        <v>2.8469710719000001</v>
      </c>
      <c r="M107">
        <v>4.7833201689999996</v>
      </c>
      <c r="N107">
        <v>2.9438021353999999</v>
      </c>
      <c r="O107">
        <v>393</v>
      </c>
      <c r="P107">
        <v>93</v>
      </c>
      <c r="Q107">
        <v>16</v>
      </c>
      <c r="R107">
        <v>171</v>
      </c>
      <c r="S107">
        <v>58</v>
      </c>
      <c r="T107">
        <v>55</v>
      </c>
      <c r="U107">
        <v>0.30156341640000001</v>
      </c>
      <c r="V107">
        <v>4.8565407000000001E-3</v>
      </c>
      <c r="W107">
        <v>0.35405783349999997</v>
      </c>
      <c r="X107">
        <v>8.7183106100000005E-2</v>
      </c>
      <c r="Y107">
        <v>0.65463610999999999</v>
      </c>
      <c r="Z107">
        <v>0.1107517274</v>
      </c>
      <c r="AA107">
        <v>2.4</v>
      </c>
      <c r="AB107">
        <v>10.65</v>
      </c>
      <c r="AC107">
        <v>2.08</v>
      </c>
      <c r="AD107">
        <v>4.88</v>
      </c>
      <c r="AE107">
        <v>0.85</v>
      </c>
      <c r="AF107">
        <v>4.4000000000000004</v>
      </c>
      <c r="AG107" t="s">
        <v>0</v>
      </c>
      <c r="AH107" t="s">
        <v>102</v>
      </c>
      <c r="AI107" t="s">
        <v>0</v>
      </c>
      <c r="AJ107" t="s">
        <v>0</v>
      </c>
      <c r="AK107" t="s">
        <v>0</v>
      </c>
      <c r="AL107" t="s">
        <v>0</v>
      </c>
    </row>
    <row r="108" spans="1:38" x14ac:dyDescent="0.3">
      <c r="A108" t="s">
        <v>21</v>
      </c>
      <c r="B108" t="s">
        <v>127</v>
      </c>
      <c r="C108">
        <v>2.5301369863000001</v>
      </c>
      <c r="D108">
        <v>5.1534246574999996</v>
      </c>
      <c r="E108">
        <v>4.4164383561999996</v>
      </c>
      <c r="F108">
        <v>1.3602515157999999</v>
      </c>
      <c r="G108">
        <v>3.0987723632000002</v>
      </c>
      <c r="H108">
        <v>2.5809791151999999</v>
      </c>
      <c r="I108">
        <v>3.7357446137000001</v>
      </c>
      <c r="J108">
        <v>5.5980885101000002</v>
      </c>
      <c r="K108">
        <v>5.4028067221000002</v>
      </c>
      <c r="L108">
        <v>2.6437696379000002</v>
      </c>
      <c r="M108">
        <v>4.5615549214</v>
      </c>
      <c r="N108">
        <v>4.5916013270000002</v>
      </c>
      <c r="O108">
        <v>366</v>
      </c>
      <c r="P108">
        <v>59</v>
      </c>
      <c r="Q108">
        <v>20</v>
      </c>
      <c r="R108">
        <v>199</v>
      </c>
      <c r="S108">
        <v>41</v>
      </c>
      <c r="T108">
        <v>47</v>
      </c>
      <c r="U108">
        <v>0.30156341640000001</v>
      </c>
      <c r="V108">
        <v>4.8565407000000001E-3</v>
      </c>
      <c r="W108">
        <v>0.35405783349999997</v>
      </c>
      <c r="X108">
        <v>8.7183106100000005E-2</v>
      </c>
      <c r="Y108">
        <v>0.65463610999999999</v>
      </c>
      <c r="Z108">
        <v>0.1107517274</v>
      </c>
      <c r="AA108">
        <v>2.4</v>
      </c>
      <c r="AB108">
        <v>10.65</v>
      </c>
      <c r="AC108">
        <v>2.08</v>
      </c>
      <c r="AD108">
        <v>4.88</v>
      </c>
      <c r="AE108">
        <v>0.85</v>
      </c>
      <c r="AF108">
        <v>4.4000000000000004</v>
      </c>
      <c r="AG108" t="s">
        <v>0</v>
      </c>
      <c r="AH108" t="s">
        <v>102</v>
      </c>
      <c r="AI108" t="s">
        <v>0</v>
      </c>
      <c r="AJ108" t="s">
        <v>0</v>
      </c>
      <c r="AK108" t="s">
        <v>0</v>
      </c>
      <c r="AL108" t="s">
        <v>0</v>
      </c>
    </row>
    <row r="109" spans="1:38" x14ac:dyDescent="0.3">
      <c r="A109" t="s">
        <v>22</v>
      </c>
      <c r="B109" t="s">
        <v>125</v>
      </c>
      <c r="C109">
        <v>2.7643835615999999</v>
      </c>
      <c r="D109">
        <v>4.3972602739999997</v>
      </c>
      <c r="E109">
        <v>5.9698255856999998</v>
      </c>
      <c r="F109">
        <v>1.6657534247000001</v>
      </c>
      <c r="G109">
        <v>3.0877610600000001</v>
      </c>
      <c r="H109">
        <v>1.8644284752</v>
      </c>
      <c r="I109">
        <v>3.8551677954999999</v>
      </c>
      <c r="J109">
        <v>5.0922826640999999</v>
      </c>
      <c r="K109">
        <v>5.2829275703</v>
      </c>
      <c r="L109">
        <v>3.1133298663</v>
      </c>
      <c r="M109">
        <v>3.1328526514999999</v>
      </c>
      <c r="N109">
        <v>2.5283970024000002</v>
      </c>
      <c r="O109">
        <v>231</v>
      </c>
      <c r="P109">
        <v>73</v>
      </c>
      <c r="Q109">
        <v>17</v>
      </c>
      <c r="R109">
        <v>95</v>
      </c>
      <c r="S109">
        <v>28</v>
      </c>
      <c r="T109">
        <v>18</v>
      </c>
      <c r="U109">
        <v>0.16372508420000001</v>
      </c>
      <c r="V109">
        <v>3.02442757E-2</v>
      </c>
      <c r="W109">
        <v>0.81431602950000004</v>
      </c>
      <c r="X109">
        <v>7.5321888700000006E-2</v>
      </c>
      <c r="Y109">
        <v>0.83384951090000003</v>
      </c>
      <c r="Z109">
        <v>0.23373602969999999</v>
      </c>
      <c r="AA109">
        <v>3.62</v>
      </c>
      <c r="AB109">
        <v>7</v>
      </c>
      <c r="AC109">
        <v>0.41</v>
      </c>
      <c r="AD109">
        <v>5.17</v>
      </c>
      <c r="AE109">
        <v>0.36</v>
      </c>
      <c r="AF109">
        <v>2.91</v>
      </c>
      <c r="AG109" t="s">
        <v>0</v>
      </c>
      <c r="AH109" t="s">
        <v>102</v>
      </c>
      <c r="AI109" t="s">
        <v>0</v>
      </c>
      <c r="AJ109" t="s">
        <v>0</v>
      </c>
      <c r="AK109" t="s">
        <v>0</v>
      </c>
      <c r="AL109" t="s">
        <v>0</v>
      </c>
    </row>
    <row r="110" spans="1:38" x14ac:dyDescent="0.3">
      <c r="A110" t="s">
        <v>22</v>
      </c>
      <c r="B110" t="s">
        <v>126</v>
      </c>
      <c r="C110">
        <v>2.4348828505000002</v>
      </c>
      <c r="D110">
        <v>2.6</v>
      </c>
      <c r="E110" t="s">
        <v>0</v>
      </c>
      <c r="F110">
        <v>2.4348828505000002</v>
      </c>
      <c r="G110">
        <v>3.4301369863</v>
      </c>
      <c r="H110">
        <v>0.84160491049999997</v>
      </c>
      <c r="I110">
        <v>3.5506457626999999</v>
      </c>
      <c r="J110">
        <v>4.2393199670000001</v>
      </c>
      <c r="K110" t="s">
        <v>0</v>
      </c>
      <c r="L110">
        <v>3.2251434171</v>
      </c>
      <c r="M110">
        <v>4.2187064899999998</v>
      </c>
      <c r="N110">
        <v>1.6862776113</v>
      </c>
      <c r="O110" t="s">
        <v>103</v>
      </c>
      <c r="P110">
        <v>57</v>
      </c>
      <c r="Q110" t="s">
        <v>103</v>
      </c>
      <c r="R110">
        <v>99</v>
      </c>
      <c r="S110">
        <v>31</v>
      </c>
      <c r="T110">
        <v>23</v>
      </c>
      <c r="U110">
        <v>0.16372508420000001</v>
      </c>
      <c r="V110">
        <v>3.02442757E-2</v>
      </c>
      <c r="W110" t="s">
        <v>0</v>
      </c>
      <c r="X110">
        <v>7.5321888700000006E-2</v>
      </c>
      <c r="Y110">
        <v>0.83384951090000003</v>
      </c>
      <c r="Z110">
        <v>0.23373602969999999</v>
      </c>
      <c r="AA110">
        <v>3.62</v>
      </c>
      <c r="AB110">
        <v>7</v>
      </c>
      <c r="AC110" t="s">
        <v>0</v>
      </c>
      <c r="AD110">
        <v>5.17</v>
      </c>
      <c r="AE110">
        <v>0.36</v>
      </c>
      <c r="AF110">
        <v>2.91</v>
      </c>
      <c r="AG110" t="s">
        <v>0</v>
      </c>
      <c r="AH110" t="s">
        <v>102</v>
      </c>
      <c r="AI110" t="s">
        <v>0</v>
      </c>
      <c r="AJ110" t="s">
        <v>0</v>
      </c>
      <c r="AK110" t="s">
        <v>0</v>
      </c>
      <c r="AL110" t="s">
        <v>0</v>
      </c>
    </row>
    <row r="111" spans="1:38" x14ac:dyDescent="0.3">
      <c r="A111" t="s">
        <v>22</v>
      </c>
      <c r="B111" t="s">
        <v>127</v>
      </c>
      <c r="C111">
        <v>1.9645183022999999</v>
      </c>
      <c r="D111">
        <v>5.0081705217000003</v>
      </c>
      <c r="E111">
        <v>4.8712328766999997</v>
      </c>
      <c r="F111">
        <v>1.3630136986000001</v>
      </c>
      <c r="G111">
        <v>3.9890410958999998</v>
      </c>
      <c r="H111">
        <v>2.5616438356</v>
      </c>
      <c r="I111">
        <v>3.4675683461000002</v>
      </c>
      <c r="J111">
        <v>7.6148872795000004</v>
      </c>
      <c r="K111">
        <v>5.4988736681999999</v>
      </c>
      <c r="L111">
        <v>2.3598644698000002</v>
      </c>
      <c r="M111">
        <v>4.6407540484999998</v>
      </c>
      <c r="N111">
        <v>3.471194825</v>
      </c>
      <c r="O111">
        <v>224</v>
      </c>
      <c r="P111">
        <v>24</v>
      </c>
      <c r="Q111">
        <v>15</v>
      </c>
      <c r="R111">
        <v>146</v>
      </c>
      <c r="S111">
        <v>27</v>
      </c>
      <c r="T111">
        <v>12</v>
      </c>
      <c r="U111">
        <v>0.16372508420000001</v>
      </c>
      <c r="V111">
        <v>3.02442757E-2</v>
      </c>
      <c r="W111">
        <v>0.81431602950000004</v>
      </c>
      <c r="X111">
        <v>7.5321888700000006E-2</v>
      </c>
      <c r="Y111">
        <v>0.83384951090000003</v>
      </c>
      <c r="Z111">
        <v>0.23373602969999999</v>
      </c>
      <c r="AA111">
        <v>3.62</v>
      </c>
      <c r="AB111">
        <v>7</v>
      </c>
      <c r="AC111">
        <v>0.41</v>
      </c>
      <c r="AD111">
        <v>5.17</v>
      </c>
      <c r="AE111">
        <v>0.36</v>
      </c>
      <c r="AF111">
        <v>2.91</v>
      </c>
      <c r="AG111" t="s">
        <v>0</v>
      </c>
      <c r="AH111" t="s">
        <v>102</v>
      </c>
      <c r="AI111" t="s">
        <v>0</v>
      </c>
      <c r="AJ111" t="s">
        <v>0</v>
      </c>
      <c r="AK111" t="s">
        <v>0</v>
      </c>
      <c r="AL111" t="s">
        <v>0</v>
      </c>
    </row>
    <row r="112" spans="1:38" x14ac:dyDescent="0.3">
      <c r="A112" t="s">
        <v>35</v>
      </c>
      <c r="B112" t="s">
        <v>125</v>
      </c>
      <c r="C112">
        <v>1.7197993862000001</v>
      </c>
      <c r="D112">
        <v>2.5651171494999998</v>
      </c>
      <c r="E112">
        <v>3.5123287671000001</v>
      </c>
      <c r="F112">
        <v>1.1941163261000001</v>
      </c>
      <c r="G112">
        <v>1.8395538588</v>
      </c>
      <c r="H112">
        <v>1.0794520547999999</v>
      </c>
      <c r="I112">
        <v>3.1077019486999999</v>
      </c>
      <c r="J112">
        <v>4.1396333903000002</v>
      </c>
      <c r="K112">
        <v>4.0088454930999999</v>
      </c>
      <c r="L112">
        <v>2.5962459440000001</v>
      </c>
      <c r="M112">
        <v>2.5952426468000001</v>
      </c>
      <c r="N112">
        <v>2.3622443692999999</v>
      </c>
      <c r="O112">
        <v>2131</v>
      </c>
      <c r="P112">
        <v>634</v>
      </c>
      <c r="Q112">
        <v>121</v>
      </c>
      <c r="R112">
        <v>807</v>
      </c>
      <c r="S112">
        <v>316</v>
      </c>
      <c r="T112">
        <v>253</v>
      </c>
      <c r="U112">
        <v>4.2820819999999998E-4</v>
      </c>
      <c r="V112" s="24">
        <v>1.059482E-12</v>
      </c>
      <c r="W112">
        <v>0.59824596590000001</v>
      </c>
      <c r="X112" s="24">
        <v>1.366254E-10</v>
      </c>
      <c r="Y112">
        <v>7.787995E-4</v>
      </c>
      <c r="Z112" s="24">
        <v>5.0398210999999997E-7</v>
      </c>
      <c r="AA112">
        <v>15.51</v>
      </c>
      <c r="AB112">
        <v>55.15</v>
      </c>
      <c r="AC112">
        <v>1.03</v>
      </c>
      <c r="AD112">
        <v>45.43</v>
      </c>
      <c r="AE112">
        <v>14.32</v>
      </c>
      <c r="AF112">
        <v>29</v>
      </c>
      <c r="AG112" t="s">
        <v>102</v>
      </c>
      <c r="AH112" t="s">
        <v>102</v>
      </c>
      <c r="AI112" t="s">
        <v>0</v>
      </c>
      <c r="AJ112" t="s">
        <v>102</v>
      </c>
      <c r="AK112" t="s">
        <v>102</v>
      </c>
      <c r="AL112" t="s">
        <v>102</v>
      </c>
    </row>
    <row r="113" spans="1:38" x14ac:dyDescent="0.3">
      <c r="A113" t="s">
        <v>35</v>
      </c>
      <c r="B113" t="s">
        <v>126</v>
      </c>
      <c r="C113">
        <v>1.6082191780999999</v>
      </c>
      <c r="D113">
        <v>2.2136986301000001</v>
      </c>
      <c r="E113">
        <v>3.0136986300999999</v>
      </c>
      <c r="F113">
        <v>1.2506138184</v>
      </c>
      <c r="G113">
        <v>2.5657534247</v>
      </c>
      <c r="H113">
        <v>0.78722958310000002</v>
      </c>
      <c r="I113">
        <v>2.7153964929000001</v>
      </c>
      <c r="J113">
        <v>3.4168726847999999</v>
      </c>
      <c r="K113">
        <v>3.7963529491000001</v>
      </c>
      <c r="L113">
        <v>2.3491107616</v>
      </c>
      <c r="M113">
        <v>3.5651756553</v>
      </c>
      <c r="N113">
        <v>1.6068792378000001</v>
      </c>
      <c r="O113">
        <v>2504</v>
      </c>
      <c r="P113">
        <v>592</v>
      </c>
      <c r="Q113">
        <v>105</v>
      </c>
      <c r="R113">
        <v>1084</v>
      </c>
      <c r="S113">
        <v>342</v>
      </c>
      <c r="T113">
        <v>381</v>
      </c>
      <c r="U113">
        <v>4.2820819999999998E-4</v>
      </c>
      <c r="V113" s="24">
        <v>1.059482E-12</v>
      </c>
      <c r="W113">
        <v>0.59824596590000001</v>
      </c>
      <c r="X113" s="24">
        <v>1.366254E-10</v>
      </c>
      <c r="Y113">
        <v>7.787995E-4</v>
      </c>
      <c r="Z113" s="24">
        <v>5.0398210999999997E-7</v>
      </c>
      <c r="AA113">
        <v>15.51</v>
      </c>
      <c r="AB113">
        <v>55.15</v>
      </c>
      <c r="AC113">
        <v>1.03</v>
      </c>
      <c r="AD113">
        <v>45.43</v>
      </c>
      <c r="AE113">
        <v>14.32</v>
      </c>
      <c r="AF113">
        <v>29</v>
      </c>
      <c r="AG113" t="s">
        <v>102</v>
      </c>
      <c r="AH113" t="s">
        <v>102</v>
      </c>
      <c r="AI113" t="s">
        <v>0</v>
      </c>
      <c r="AJ113" t="s">
        <v>102</v>
      </c>
      <c r="AK113" t="s">
        <v>102</v>
      </c>
      <c r="AL113" t="s">
        <v>102</v>
      </c>
    </row>
    <row r="114" spans="1:38" x14ac:dyDescent="0.3">
      <c r="A114" t="s">
        <v>35</v>
      </c>
      <c r="B114" t="s">
        <v>127</v>
      </c>
      <c r="C114">
        <v>1.3978291787999999</v>
      </c>
      <c r="D114">
        <v>4.4558949022999998</v>
      </c>
      <c r="E114">
        <v>3.5410958903999998</v>
      </c>
      <c r="F114">
        <v>0.72602739729999999</v>
      </c>
      <c r="G114">
        <v>2.7136986301000001</v>
      </c>
      <c r="H114">
        <v>1.8575342466</v>
      </c>
      <c r="I114">
        <v>2.5829857566999999</v>
      </c>
      <c r="J114">
        <v>5.4008936265000003</v>
      </c>
      <c r="K114">
        <v>4.493383884</v>
      </c>
      <c r="L114">
        <v>1.8170252588</v>
      </c>
      <c r="M114">
        <v>3.4748275569999998</v>
      </c>
      <c r="N114">
        <v>2.7836999619</v>
      </c>
      <c r="O114">
        <v>2588</v>
      </c>
      <c r="P114">
        <v>274</v>
      </c>
      <c r="Q114">
        <v>98</v>
      </c>
      <c r="R114">
        <v>1667</v>
      </c>
      <c r="S114">
        <v>300</v>
      </c>
      <c r="T114">
        <v>249</v>
      </c>
      <c r="U114">
        <v>4.2820819999999998E-4</v>
      </c>
      <c r="V114" s="24">
        <v>1.059482E-12</v>
      </c>
      <c r="W114">
        <v>0.59824596590000001</v>
      </c>
      <c r="X114" s="24">
        <v>1.366254E-10</v>
      </c>
      <c r="Y114">
        <v>7.787995E-4</v>
      </c>
      <c r="Z114" s="24">
        <v>5.0398210999999997E-7</v>
      </c>
      <c r="AA114">
        <v>15.51</v>
      </c>
      <c r="AB114">
        <v>55.15</v>
      </c>
      <c r="AC114">
        <v>1.03</v>
      </c>
      <c r="AD114">
        <v>45.43</v>
      </c>
      <c r="AE114">
        <v>14.32</v>
      </c>
      <c r="AF114">
        <v>29</v>
      </c>
      <c r="AG114" t="s">
        <v>102</v>
      </c>
      <c r="AH114" t="s">
        <v>102</v>
      </c>
      <c r="AI114" t="s">
        <v>0</v>
      </c>
      <c r="AJ114" t="s">
        <v>102</v>
      </c>
      <c r="AK114" t="s">
        <v>102</v>
      </c>
      <c r="AL114" t="s">
        <v>102</v>
      </c>
    </row>
    <row r="115" spans="1:38" x14ac:dyDescent="0.3">
      <c r="A115" t="s">
        <v>36</v>
      </c>
      <c r="B115" t="s">
        <v>125</v>
      </c>
      <c r="C115">
        <v>5.2948910846999997</v>
      </c>
      <c r="D115">
        <v>7.4066958605000002</v>
      </c>
      <c r="E115">
        <v>4.1355490680000004</v>
      </c>
      <c r="F115">
        <v>4.3479452055000003</v>
      </c>
      <c r="G115">
        <v>3.3260273972999999</v>
      </c>
      <c r="H115">
        <v>5.2925518376999996</v>
      </c>
      <c r="I115">
        <v>6.2647422309999996</v>
      </c>
      <c r="J115">
        <v>9.3295148185999999</v>
      </c>
      <c r="K115">
        <v>4.5598987574000001</v>
      </c>
      <c r="L115">
        <v>5.5989808904</v>
      </c>
      <c r="M115">
        <v>3.6314787784</v>
      </c>
      <c r="N115">
        <v>4.6332557196000002</v>
      </c>
      <c r="O115">
        <v>82</v>
      </c>
      <c r="P115">
        <v>26</v>
      </c>
      <c r="Q115">
        <v>8</v>
      </c>
      <c r="R115">
        <v>21</v>
      </c>
      <c r="S115">
        <v>8</v>
      </c>
      <c r="T115">
        <v>19</v>
      </c>
      <c r="U115">
        <v>1.0816602E-2</v>
      </c>
      <c r="V115">
        <v>0.22877164759999999</v>
      </c>
      <c r="W115">
        <v>0.2254923113</v>
      </c>
      <c r="X115">
        <v>2.53894255E-2</v>
      </c>
      <c r="Y115">
        <v>0.1660127666</v>
      </c>
      <c r="Z115">
        <v>0.17002689639999999</v>
      </c>
      <c r="AA115">
        <v>9.0500000000000007</v>
      </c>
      <c r="AB115">
        <v>2.95</v>
      </c>
      <c r="AC115">
        <v>2.98</v>
      </c>
      <c r="AD115">
        <v>7.35</v>
      </c>
      <c r="AE115">
        <v>3.59</v>
      </c>
      <c r="AF115">
        <v>3.54</v>
      </c>
      <c r="AG115" t="s">
        <v>102</v>
      </c>
      <c r="AH115" t="s">
        <v>0</v>
      </c>
      <c r="AI115" t="s">
        <v>0</v>
      </c>
      <c r="AJ115" t="s">
        <v>102</v>
      </c>
      <c r="AK115" t="s">
        <v>0</v>
      </c>
      <c r="AL115" t="s">
        <v>0</v>
      </c>
    </row>
    <row r="116" spans="1:38" x14ac:dyDescent="0.3">
      <c r="A116" t="s">
        <v>36</v>
      </c>
      <c r="B116" t="s">
        <v>126</v>
      </c>
      <c r="C116">
        <v>5.3241559997000003</v>
      </c>
      <c r="D116">
        <v>3.5054644809000002</v>
      </c>
      <c r="E116" t="s">
        <v>0</v>
      </c>
      <c r="F116">
        <v>5.7727674227000003</v>
      </c>
      <c r="G116">
        <v>6.5123287670999996</v>
      </c>
      <c r="H116">
        <v>1.1427726626000001</v>
      </c>
      <c r="I116">
        <v>5.9716540659000001</v>
      </c>
      <c r="J116">
        <v>4.1424828632999997</v>
      </c>
      <c r="K116" t="s">
        <v>0</v>
      </c>
      <c r="L116">
        <v>7.9142081493000003</v>
      </c>
      <c r="M116">
        <v>6.4245221131000001</v>
      </c>
      <c r="N116">
        <v>2.2878990087000002</v>
      </c>
      <c r="O116" t="s">
        <v>103</v>
      </c>
      <c r="P116">
        <v>7</v>
      </c>
      <c r="Q116" t="s">
        <v>103</v>
      </c>
      <c r="R116">
        <v>15</v>
      </c>
      <c r="S116">
        <v>11</v>
      </c>
      <c r="T116">
        <v>7</v>
      </c>
      <c r="U116">
        <v>1.0816602E-2</v>
      </c>
      <c r="V116">
        <v>0.22877164759999999</v>
      </c>
      <c r="W116" t="s">
        <v>0</v>
      </c>
      <c r="X116">
        <v>2.53894255E-2</v>
      </c>
      <c r="Y116">
        <v>0.1660127666</v>
      </c>
      <c r="Z116">
        <v>0.17002689639999999</v>
      </c>
      <c r="AA116">
        <v>9.0500000000000007</v>
      </c>
      <c r="AB116">
        <v>2.95</v>
      </c>
      <c r="AC116" t="s">
        <v>0</v>
      </c>
      <c r="AD116">
        <v>7.35</v>
      </c>
      <c r="AE116">
        <v>3.59</v>
      </c>
      <c r="AF116">
        <v>3.54</v>
      </c>
      <c r="AG116" t="s">
        <v>102</v>
      </c>
      <c r="AH116" t="s">
        <v>0</v>
      </c>
      <c r="AI116" t="s">
        <v>0</v>
      </c>
      <c r="AJ116" t="s">
        <v>102</v>
      </c>
      <c r="AK116" t="s">
        <v>0</v>
      </c>
      <c r="AL116" t="s">
        <v>0</v>
      </c>
    </row>
    <row r="117" spans="1:38" x14ac:dyDescent="0.3">
      <c r="A117" t="s">
        <v>36</v>
      </c>
      <c r="B117" t="s">
        <v>127</v>
      </c>
      <c r="C117">
        <v>3.0301369863000001</v>
      </c>
      <c r="D117">
        <v>5.7373231529000002</v>
      </c>
      <c r="E117" t="s">
        <v>0</v>
      </c>
      <c r="F117">
        <v>1.6487237069</v>
      </c>
      <c r="G117">
        <v>2.0863013699000001</v>
      </c>
      <c r="H117">
        <v>3.4301369863</v>
      </c>
      <c r="I117">
        <v>4.2299567974999999</v>
      </c>
      <c r="J117">
        <v>7.1936060583000003</v>
      </c>
      <c r="K117" t="s">
        <v>0</v>
      </c>
      <c r="L117">
        <v>2.7824155606000001</v>
      </c>
      <c r="M117">
        <v>3.8255707763000002</v>
      </c>
      <c r="N117">
        <v>3.4571637099000001</v>
      </c>
      <c r="O117" t="s">
        <v>103</v>
      </c>
      <c r="P117">
        <v>6</v>
      </c>
      <c r="Q117" t="s">
        <v>103</v>
      </c>
      <c r="R117">
        <v>19</v>
      </c>
      <c r="S117">
        <v>6</v>
      </c>
      <c r="T117">
        <v>6</v>
      </c>
      <c r="U117">
        <v>1.0816602E-2</v>
      </c>
      <c r="V117">
        <v>0.22877164759999999</v>
      </c>
      <c r="W117" t="s">
        <v>0</v>
      </c>
      <c r="X117">
        <v>2.53894255E-2</v>
      </c>
      <c r="Y117">
        <v>0.1660127666</v>
      </c>
      <c r="Z117">
        <v>0.17002689639999999</v>
      </c>
      <c r="AA117">
        <v>9.0500000000000007</v>
      </c>
      <c r="AB117">
        <v>2.95</v>
      </c>
      <c r="AC117" t="s">
        <v>0</v>
      </c>
      <c r="AD117">
        <v>7.35</v>
      </c>
      <c r="AE117">
        <v>3.59</v>
      </c>
      <c r="AF117">
        <v>3.54</v>
      </c>
      <c r="AG117" t="s">
        <v>102</v>
      </c>
      <c r="AH117" t="s">
        <v>0</v>
      </c>
      <c r="AI117" t="s">
        <v>0</v>
      </c>
      <c r="AJ117" t="s">
        <v>102</v>
      </c>
      <c r="AK117" t="s">
        <v>0</v>
      </c>
      <c r="AL11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Table_RHA</vt:lpstr>
      <vt:lpstr>Table_Southern</vt:lpstr>
      <vt:lpstr>Table_WpgCA</vt:lpstr>
      <vt:lpstr>Table_Interlake-Eastern</vt:lpstr>
      <vt:lpstr>Table_PrairieMountain</vt:lpstr>
      <vt:lpstr>Table_Northern</vt:lpstr>
      <vt:lpstr>Wpg CA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Lindsey Dahl</cp:lastModifiedBy>
  <cp:lastPrinted>2019-05-31T19:58:24Z</cp:lastPrinted>
  <dcterms:created xsi:type="dcterms:W3CDTF">2014-11-19T15:50:24Z</dcterms:created>
  <dcterms:modified xsi:type="dcterms:W3CDTF">2025-12-04T20:47:41Z</dcterms:modified>
</cp:coreProperties>
</file>